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dir.sharepoint.com/sites/Seksjonstatistikkoganalyse9-Teamgrnt/Shared Documents/Team grønt/Matsvinn/Nettskjema/"/>
    </mc:Choice>
  </mc:AlternateContent>
  <xr:revisionPtr revIDLastSave="368" documentId="8_{B873FBD0-A82B-4B07-83D7-860EFF1F7B0A}" xr6:coauthVersionLast="47" xr6:coauthVersionMax="47" xr10:uidLastSave="{3E0BDB3A-7471-4F74-9466-BE78574ABFA8}"/>
  <bookViews>
    <workbookView xWindow="-120" yWindow="-120" windowWidth="29040" windowHeight="15840" tabRatio="837" activeTab="4" xr2:uid="{CDBE2A94-4C3C-4B9B-B07F-6AE3113CFF64}"/>
  </bookViews>
  <sheets>
    <sheet name="Veksthusgrønnsaker" sheetId="2" r:id="rId1"/>
    <sheet name="Frukt og bær" sheetId="10" r:id="rId2"/>
    <sheet name="Kålvekster" sheetId="11" r:id="rId3"/>
    <sheet name="Belgvekster" sheetId="13" r:id="rId4"/>
    <sheet name="Løkvekster" sheetId="12" r:id="rId5"/>
    <sheet name="Rotgrønnsaker og potet" sheetId="14" r:id="rId6"/>
    <sheet name="Salatvekster og urter på frilan" sheetId="15" r:id="rId7"/>
    <sheet name="Andre grønnsaker på friland" sheetId="1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6" l="1"/>
  <c r="J16" i="16"/>
  <c r="J14" i="16"/>
  <c r="J12" i="16"/>
  <c r="J10" i="16"/>
  <c r="J8" i="16"/>
  <c r="J16" i="15"/>
  <c r="J14" i="15"/>
  <c r="J12" i="15"/>
  <c r="J10" i="15"/>
  <c r="J24" i="14"/>
  <c r="J22" i="14"/>
  <c r="J20" i="14"/>
  <c r="J18" i="14"/>
  <c r="J16" i="14"/>
  <c r="J14" i="14"/>
  <c r="J12" i="14"/>
  <c r="J10" i="14"/>
  <c r="J10" i="13"/>
  <c r="J8" i="13"/>
  <c r="J14" i="12"/>
  <c r="J12" i="12"/>
  <c r="J10" i="12"/>
  <c r="J8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18" i="10"/>
  <c r="J19" i="10"/>
  <c r="J20" i="10"/>
  <c r="J21" i="10"/>
  <c r="J22" i="10"/>
  <c r="J23" i="10"/>
  <c r="J24" i="10"/>
  <c r="J25" i="10"/>
  <c r="J26" i="10"/>
  <c r="J27" i="10"/>
  <c r="H21" i="16"/>
  <c r="G21" i="16"/>
  <c r="F21" i="16"/>
  <c r="E21" i="16"/>
  <c r="D21" i="16"/>
  <c r="C21" i="16"/>
  <c r="J19" i="16"/>
  <c r="J18" i="16"/>
  <c r="J9" i="16"/>
  <c r="J15" i="16"/>
  <c r="J7" i="16"/>
  <c r="J11" i="16"/>
  <c r="J17" i="16"/>
  <c r="J13" i="16"/>
  <c r="H23" i="15"/>
  <c r="G23" i="15"/>
  <c r="F23" i="15"/>
  <c r="E23" i="15"/>
  <c r="D23" i="15"/>
  <c r="C23" i="15"/>
  <c r="J22" i="15"/>
  <c r="J21" i="15"/>
  <c r="J20" i="15"/>
  <c r="J19" i="15"/>
  <c r="J18" i="15"/>
  <c r="J8" i="15"/>
  <c r="J11" i="15"/>
  <c r="J7" i="15"/>
  <c r="J15" i="15"/>
  <c r="J17" i="15"/>
  <c r="J13" i="15"/>
  <c r="J9" i="15"/>
  <c r="H29" i="14"/>
  <c r="G29" i="14"/>
  <c r="F29" i="14"/>
  <c r="E29" i="14"/>
  <c r="D29" i="14"/>
  <c r="C29" i="14"/>
  <c r="J28" i="14"/>
  <c r="J27" i="14"/>
  <c r="J26" i="14"/>
  <c r="J23" i="14"/>
  <c r="J15" i="14"/>
  <c r="J21" i="14"/>
  <c r="J19" i="14"/>
  <c r="J7" i="14"/>
  <c r="J17" i="14"/>
  <c r="J9" i="14"/>
  <c r="J11" i="14"/>
  <c r="J25" i="14"/>
  <c r="J13" i="14"/>
  <c r="J8" i="14"/>
  <c r="H13" i="13"/>
  <c r="G13" i="13"/>
  <c r="F13" i="13"/>
  <c r="E13" i="13"/>
  <c r="D13" i="13"/>
  <c r="C13" i="13"/>
  <c r="J12" i="13"/>
  <c r="J11" i="13"/>
  <c r="J9" i="13"/>
  <c r="J7" i="13"/>
  <c r="H17" i="12"/>
  <c r="G17" i="12"/>
  <c r="F17" i="12"/>
  <c r="E17" i="12"/>
  <c r="D17" i="12"/>
  <c r="B17" i="12"/>
  <c r="J16" i="12"/>
  <c r="J15" i="12"/>
  <c r="J13" i="12"/>
  <c r="J11" i="12"/>
  <c r="J7" i="12"/>
  <c r="J9" i="12"/>
  <c r="H23" i="11"/>
  <c r="G23" i="11"/>
  <c r="F23" i="11"/>
  <c r="E23" i="11"/>
  <c r="D23" i="11"/>
  <c r="B23" i="11"/>
  <c r="H29" i="10"/>
  <c r="G29" i="10"/>
  <c r="F29" i="10"/>
  <c r="E29" i="10"/>
  <c r="D29" i="10"/>
  <c r="B29" i="10"/>
  <c r="J28" i="10"/>
  <c r="J8" i="10"/>
  <c r="J13" i="10"/>
  <c r="J17" i="10"/>
  <c r="J14" i="10"/>
  <c r="J15" i="10"/>
  <c r="J10" i="10"/>
  <c r="J7" i="10"/>
  <c r="J16" i="10"/>
  <c r="J11" i="10"/>
  <c r="J9" i="10"/>
  <c r="J12" i="10"/>
  <c r="J7" i="2"/>
  <c r="J8" i="2"/>
  <c r="J9" i="2"/>
  <c r="J10" i="2"/>
  <c r="J11" i="2"/>
  <c r="J12" i="2"/>
  <c r="J13" i="2"/>
  <c r="J14" i="2"/>
  <c r="J15" i="2"/>
  <c r="J16" i="2"/>
  <c r="J17" i="2"/>
  <c r="J22" i="2"/>
  <c r="J20" i="2"/>
  <c r="H23" i="2"/>
  <c r="G23" i="2"/>
  <c r="F23" i="2"/>
  <c r="E23" i="2"/>
  <c r="D23" i="2"/>
  <c r="C23" i="2"/>
  <c r="B23" i="2"/>
  <c r="J18" i="2"/>
  <c r="J19" i="2"/>
  <c r="J21" i="2"/>
  <c r="B23" i="15" l="1"/>
  <c r="B21" i="16"/>
  <c r="B29" i="14"/>
  <c r="B13" i="13"/>
  <c r="J21" i="16"/>
  <c r="J29" i="14"/>
  <c r="J13" i="13"/>
  <c r="J23" i="2"/>
  <c r="C17" i="12"/>
  <c r="J17" i="12"/>
  <c r="C23" i="11"/>
  <c r="J23" i="11"/>
  <c r="C29" i="10"/>
  <c r="J23" i="15"/>
  <c r="J29" i="10"/>
</calcChain>
</file>

<file path=xl/sharedStrings.xml><?xml version="1.0" encoding="utf-8"?>
<sst xmlns="http://schemas.openxmlformats.org/spreadsheetml/2006/main" count="266" uniqueCount="147">
  <si>
    <t>Agurk (norsk)</t>
  </si>
  <si>
    <t>Informasjon om produkt og opprinnelse</t>
  </si>
  <si>
    <t>Anvendelse av matsvinn, antall tonn</t>
  </si>
  <si>
    <t>Kommentar</t>
  </si>
  <si>
    <t xml:space="preserve"> Råvare inn i råvaremottaket, antall tonn</t>
  </si>
  <si>
    <t>Herav direkte fra produsent,     antall tonn</t>
  </si>
  <si>
    <t>Husdyrfôr</t>
  </si>
  <si>
    <t>Biobrensel</t>
  </si>
  <si>
    <t>Kompost</t>
  </si>
  <si>
    <t>Grønngjødsel</t>
  </si>
  <si>
    <t>Annen bruk</t>
  </si>
  <si>
    <t>Presiser annet bruk</t>
  </si>
  <si>
    <t>Sum matsvinn (kolonne G - K)</t>
  </si>
  <si>
    <t>Oppgi evt. årsak til mindre/større matsvinn enn forventet/normalnivå</t>
  </si>
  <si>
    <t>Totalt</t>
  </si>
  <si>
    <t>Kartlegging av matsvinn for veksthusgrønnsaker</t>
  </si>
  <si>
    <t>Produkt og opprinnelse</t>
  </si>
  <si>
    <t>Tomater, store (vanlig runde, plomme, klase mv) (norsk)</t>
  </si>
  <si>
    <t>Tomater, små (cherry, små klase, perle mv) (norsk)</t>
  </si>
  <si>
    <t>Salat, rapid (norsk)</t>
  </si>
  <si>
    <t>Salat, crispi eller vestfoldsalat (norsk)</t>
  </si>
  <si>
    <t>Annen salat i veksthus (norsk)</t>
  </si>
  <si>
    <t>Urter i veksthus (norsk)</t>
  </si>
  <si>
    <t>Tomater, store (vanlig runde, plomme, klase mv) (import)</t>
  </si>
  <si>
    <t>Tomater, små (cherry, små klase, perle mv) (import)</t>
  </si>
  <si>
    <t>Agurk (import)</t>
  </si>
  <si>
    <t>Salat, rapid (import)</t>
  </si>
  <si>
    <t>Salat, crispi eller vestfoldsalat (import)</t>
  </si>
  <si>
    <t>Annen salat i veksthus (import)</t>
  </si>
  <si>
    <t>Urter i veksthus (import)</t>
  </si>
  <si>
    <t>Andre vekster i veksthus (import)</t>
  </si>
  <si>
    <t>Andre vekster i veksthus (norsk)</t>
  </si>
  <si>
    <t>Mottatt produksjon</t>
  </si>
  <si>
    <t>Kartlegging av matsvinn for frukt og bær</t>
  </si>
  <si>
    <t>Kartlegging av matsvinn for kålvekster</t>
  </si>
  <si>
    <t>Kartlegging av matsvinn for løkvekster</t>
  </si>
  <si>
    <t>Kartlegging av matsvinn for belgvekster</t>
  </si>
  <si>
    <t>Kartlegging av matsvinn for rotgrønnsaker og potet</t>
  </si>
  <si>
    <t>Kartlegging av matsvinn for salatvekster og urter på friland</t>
  </si>
  <si>
    <t>Kartlegging av matsvinn for andre grønnsaker på friland</t>
  </si>
  <si>
    <t>Bringebær (norsk)</t>
  </si>
  <si>
    <t>Bringebær (import)</t>
  </si>
  <si>
    <t>Epler (norsk)</t>
  </si>
  <si>
    <t>Epler (import)</t>
  </si>
  <si>
    <t>Hageblåbær (norsk)</t>
  </si>
  <si>
    <t>Hageblåbær (import)</t>
  </si>
  <si>
    <t>Jordbær (norsk)</t>
  </si>
  <si>
    <t>Jordbær (import)</t>
  </si>
  <si>
    <t>Moreller (norsk)</t>
  </si>
  <si>
    <t>Moreller (import)</t>
  </si>
  <si>
    <t>Plommer (norsk)</t>
  </si>
  <si>
    <t>Plommer (import)</t>
  </si>
  <si>
    <t>Pærer (norsk)</t>
  </si>
  <si>
    <t>Pærer (import)</t>
  </si>
  <si>
    <t>Solbær (norsk)</t>
  </si>
  <si>
    <t>Solbær (import)</t>
  </si>
  <si>
    <t>Surkirsebær (norsk)</t>
  </si>
  <si>
    <t>Surkirsebær (import)</t>
  </si>
  <si>
    <t>Andre bærarter (Bjørnebær, Stikkelsbær, Rips) (norsk)</t>
  </si>
  <si>
    <t>Andre bærarter (Bjørnebær, Stikkelsbær, Rips) (import)</t>
  </si>
  <si>
    <t>Andre fruktarter (norsk)</t>
  </si>
  <si>
    <t>Andre fruktarter (import)</t>
  </si>
  <si>
    <t>Blomkål (norsk)</t>
  </si>
  <si>
    <t>Blomkål (import)</t>
  </si>
  <si>
    <t>Brokkoli (norsk)</t>
  </si>
  <si>
    <t>Brokkoli (import)</t>
  </si>
  <si>
    <t>Høst-/vinterkål (norsk)</t>
  </si>
  <si>
    <t>Høst-/vinterkål (import)</t>
  </si>
  <si>
    <t>Kinakål (norsk)</t>
  </si>
  <si>
    <t>Kinakål (import)</t>
  </si>
  <si>
    <t>Rosenkål (norsk)</t>
  </si>
  <si>
    <t>Rosenkål (import)</t>
  </si>
  <si>
    <t>Rødkål (norsk)</t>
  </si>
  <si>
    <t>Rødkål (import)</t>
  </si>
  <si>
    <t>Sommekål (norsk)</t>
  </si>
  <si>
    <t>Sommekål (import)</t>
  </si>
  <si>
    <t>Andre kålvekster (norsk)</t>
  </si>
  <si>
    <t>Andre kålvekster (import)</t>
  </si>
  <si>
    <t>Kepaløk (norsk)</t>
  </si>
  <si>
    <t>Kepaløk (import)</t>
  </si>
  <si>
    <t>Purre (norsk)</t>
  </si>
  <si>
    <t>Purre (import)</t>
  </si>
  <si>
    <t>Rødløk (norsk)</t>
  </si>
  <si>
    <t>Rødløk (import)</t>
  </si>
  <si>
    <t>Sjalottløk (norsk)</t>
  </si>
  <si>
    <t>Sjalottløk (import)</t>
  </si>
  <si>
    <t>Vårløk (norsk)</t>
  </si>
  <si>
    <t>Vårløk (import)</t>
  </si>
  <si>
    <t xml:space="preserve">Denne tabellen kan du bruke til løpende registrere matsvinn i foretaket. </t>
  </si>
  <si>
    <t>Aspargesbønner (norsk)</t>
  </si>
  <si>
    <t>Aspargesbønner (import)</t>
  </si>
  <si>
    <t>Erter (norsk)</t>
  </si>
  <si>
    <t>Erter (import)</t>
  </si>
  <si>
    <t>Andre belgvekster (norsk)</t>
  </si>
  <si>
    <t>Andre belgvekster (import)</t>
  </si>
  <si>
    <t>Gulrot (norsk)</t>
  </si>
  <si>
    <t>Gulrot (import)</t>
  </si>
  <si>
    <t>Jordskokk (norsk)</t>
  </si>
  <si>
    <t>Jordskokk (import)</t>
  </si>
  <si>
    <t>Knollselleri (norsk)</t>
  </si>
  <si>
    <t>Knollselleri (import)</t>
  </si>
  <si>
    <t>Matkålrot (norsk)</t>
  </si>
  <si>
    <t>Matkålrot (import)</t>
  </si>
  <si>
    <t>Nepe (norsk)</t>
  </si>
  <si>
    <t>Nepe (import)</t>
  </si>
  <si>
    <t>Pastinakk (norsk)</t>
  </si>
  <si>
    <t>Pastinakk (import)</t>
  </si>
  <si>
    <t>Persillerot (norsk)</t>
  </si>
  <si>
    <t>Persillerot (import)</t>
  </si>
  <si>
    <t>Potet (norsk)</t>
  </si>
  <si>
    <t>Potet (import)</t>
  </si>
  <si>
    <t>Reddik (norsk)</t>
  </si>
  <si>
    <t>Reddik (import)</t>
  </si>
  <si>
    <t>Rødbet (norsk)</t>
  </si>
  <si>
    <t>Rødbet (import)</t>
  </si>
  <si>
    <t>Andre beter (norsk)</t>
  </si>
  <si>
    <t>Andre beter (import)</t>
  </si>
  <si>
    <t>Hjertesalat (norsk)</t>
  </si>
  <si>
    <t>Hjertesalat (import)</t>
  </si>
  <si>
    <t>Isbergsalat (norsk)</t>
  </si>
  <si>
    <t>Isbergsalat (import)</t>
  </si>
  <si>
    <t>Kruspersille (norsk)</t>
  </si>
  <si>
    <t>Kruspersille (import)</t>
  </si>
  <si>
    <t>Lollosalat, rød, grønn (norsk)</t>
  </si>
  <si>
    <t>Lollosalat, rød, grønn (import)</t>
  </si>
  <si>
    <t>Romanosalat (norsk)</t>
  </si>
  <si>
    <t>Romanosalat (import)</t>
  </si>
  <si>
    <t>Ruccola (norsk)</t>
  </si>
  <si>
    <t>Ruccola (import)</t>
  </si>
  <si>
    <t>Andre urter på friland (norsk)</t>
  </si>
  <si>
    <t>Andre urter på friland (import)</t>
  </si>
  <si>
    <t>Andre salatvekster på friland (norsk)</t>
  </si>
  <si>
    <t>Andre salatvekster på friland (import)</t>
  </si>
  <si>
    <t>Asparges (norsk)</t>
  </si>
  <si>
    <t>Asparges (import)</t>
  </si>
  <si>
    <t>Rabarbra (norsk)</t>
  </si>
  <si>
    <t>Rabarbra (import)</t>
  </si>
  <si>
    <t>Squash (norsk)</t>
  </si>
  <si>
    <t>Squash (import)</t>
  </si>
  <si>
    <t>Stilkselleri (norsk)</t>
  </si>
  <si>
    <t>Stilkselleri (import)</t>
  </si>
  <si>
    <t>Sukkermais (norsk)</t>
  </si>
  <si>
    <t>Sukkermais (import)</t>
  </si>
  <si>
    <t>Sylteagurk (norsk)</t>
  </si>
  <si>
    <t>Sylteagurk (import)</t>
  </si>
  <si>
    <t>Andre grønnsaker på friland ikke nevnt andre steder (norsk)</t>
  </si>
  <si>
    <t>Andre grønnsaker på friland ikke nevnt andre steder (import)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</si>
</sst>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_-* #,##0.0_-;\-* #,##0.0_-;_-* &quot;-&quot;??_-;_-@_-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 tint="0.39994506668294322"/>
      <name val="Calibri Light"/>
      <family val="1"/>
      <scheme val="major"/>
    </font>
    <font>
      <b/>
      <sz val="11"/>
      <color rgb="FF4E3629"/>
      <name val="Arial"/>
      <family val="2"/>
    </font>
    <font>
      <sz val="9"/>
      <color theme="3"/>
      <name val="Calibri"/>
      <family val="2"/>
      <scheme val="minor"/>
    </font>
    <font>
      <sz val="11"/>
      <color rgb="FF4E3629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4E3629"/>
      <name val="Calibri"/>
      <family val="2"/>
      <scheme val="minor"/>
    </font>
    <font>
      <b/>
      <sz val="11"/>
      <color rgb="FF4E36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2" xfId="0" applyFont="1" applyFill="1" applyBorder="1" applyAlignment="1">
      <alignment vertical="center"/>
    </xf>
    <xf numFmtId="165" fontId="5" fillId="3" borderId="2" xfId="0" applyNumberFormat="1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 applyBorder="1"/>
    <xf numFmtId="14" fontId="3" fillId="3" borderId="0" xfId="2" applyNumberFormat="1" applyFont="1" applyFill="1" applyBorder="1" applyAlignment="1" applyProtection="1">
      <alignment horizontal="center" vertical="center" wrapText="1"/>
    </xf>
    <xf numFmtId="165" fontId="5" fillId="0" borderId="0" xfId="1" applyNumberFormat="1" applyFont="1" applyBorder="1" applyAlignment="1" applyProtection="1">
      <alignment vertical="center"/>
      <protection locked="0"/>
    </xf>
    <xf numFmtId="49" fontId="5" fillId="0" borderId="0" xfId="1" applyNumberFormat="1" applyFont="1" applyBorder="1" applyAlignment="1" applyProtection="1">
      <alignment vertical="center"/>
      <protection locked="0"/>
    </xf>
    <xf numFmtId="164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3" applyNumberFormat="1" applyFont="1" applyBorder="1" applyAlignment="1" applyProtection="1">
      <alignment vertical="center" wrapText="1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3" fillId="3" borderId="7" xfId="2" applyNumberFormat="1" applyFont="1" applyFill="1" applyBorder="1" applyAlignment="1" applyProtection="1">
      <alignment vertical="center" wrapText="1"/>
    </xf>
    <xf numFmtId="14" fontId="3" fillId="3" borderId="8" xfId="2" applyNumberFormat="1" applyFont="1" applyFill="1" applyBorder="1" applyAlignment="1" applyProtection="1">
      <alignment vertical="center" wrapText="1"/>
    </xf>
    <xf numFmtId="14" fontId="3" fillId="3" borderId="9" xfId="2" applyNumberFormat="1" applyFont="1" applyFill="1" applyBorder="1" applyAlignment="1" applyProtection="1">
      <alignment horizontal="center" vertical="center" wrapText="1"/>
    </xf>
    <xf numFmtId="14" fontId="3" fillId="3" borderId="10" xfId="2" applyNumberFormat="1" applyFont="1" applyFill="1" applyBorder="1" applyAlignment="1" applyProtection="1">
      <alignment horizontal="center" vertical="center" wrapText="1"/>
    </xf>
    <xf numFmtId="14" fontId="3" fillId="3" borderId="11" xfId="2" applyNumberFormat="1" applyFont="1" applyFill="1" applyBorder="1" applyAlignment="1" applyProtection="1">
      <alignment horizontal="center" vertical="center" wrapText="1"/>
    </xf>
    <xf numFmtId="14" fontId="3" fillId="3" borderId="12" xfId="2" applyNumberFormat="1" applyFont="1" applyFill="1" applyBorder="1" applyAlignment="1" applyProtection="1">
      <alignment horizontal="center" vertical="center" wrapText="1"/>
    </xf>
    <xf numFmtId="14" fontId="3" fillId="3" borderId="13" xfId="2" applyNumberFormat="1" applyFont="1" applyFill="1" applyBorder="1" applyAlignment="1" applyProtection="1">
      <alignment horizontal="center" vertical="center" wrapText="1"/>
    </xf>
    <xf numFmtId="14" fontId="3" fillId="3" borderId="8" xfId="2" applyNumberFormat="1" applyFont="1" applyFill="1" applyBorder="1" applyAlignment="1" applyProtection="1">
      <alignment horizontal="center" vertical="center" wrapText="1"/>
    </xf>
    <xf numFmtId="166" fontId="5" fillId="0" borderId="0" xfId="1" applyNumberFormat="1" applyFont="1" applyBorder="1" applyAlignment="1" applyProtection="1">
      <alignment vertical="center"/>
      <protection locked="0"/>
    </xf>
    <xf numFmtId="166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0" xfId="1" applyNumberFormat="1" applyFont="1" applyBorder="1" applyAlignment="1" applyProtection="1">
      <alignment vertical="center"/>
      <protection locked="0"/>
    </xf>
    <xf numFmtId="0" fontId="7" fillId="0" borderId="0" xfId="0" applyFont="1"/>
    <xf numFmtId="167" fontId="8" fillId="0" borderId="0" xfId="1" applyNumberFormat="1" applyFont="1" applyBorder="1" applyAlignment="1" applyProtection="1">
      <alignment vertical="center"/>
      <protection locked="0"/>
    </xf>
    <xf numFmtId="167" fontId="9" fillId="3" borderId="0" xfId="1" applyNumberFormat="1" applyFont="1" applyFill="1" applyBorder="1" applyAlignment="1" applyProtection="1">
      <alignment horizontal="center" vertical="center" wrapText="1"/>
      <protection locked="0"/>
    </xf>
    <xf numFmtId="167" fontId="8" fillId="0" borderId="0" xfId="1" applyNumberFormat="1" applyFont="1" applyAlignment="1" applyProtection="1">
      <alignment vertical="center"/>
      <protection locked="0"/>
    </xf>
    <xf numFmtId="14" fontId="3" fillId="3" borderId="7" xfId="2" applyNumberFormat="1" applyFont="1" applyFill="1" applyBorder="1" applyAlignment="1" applyProtection="1">
      <alignment horizontal="center" vertical="center" wrapText="1"/>
    </xf>
    <xf numFmtId="14" fontId="3" fillId="3" borderId="6" xfId="2" applyNumberFormat="1" applyFont="1" applyFill="1" applyBorder="1" applyAlignment="1" applyProtection="1">
      <alignment horizontal="center" vertical="center" wrapText="1"/>
    </xf>
    <xf numFmtId="14" fontId="3" fillId="3" borderId="0" xfId="2" applyNumberFormat="1" applyFont="1" applyFill="1" applyBorder="1" applyAlignment="1" applyProtection="1">
      <alignment horizontal="center" vertical="center" wrapText="1"/>
    </xf>
  </cellXfs>
  <cellStyles count="4">
    <cellStyle name="Komma" xfId="1" builtinId="3"/>
    <cellStyle name="Normal" xfId="0" builtinId="0"/>
    <cellStyle name="Overskrift 4 2" xfId="2" xr:uid="{9D480A46-AA84-4579-BCC1-5476BFE92D18}"/>
    <cellStyle name="Prosent 2" xfId="3" xr:uid="{200EFD52-A247-4D0B-856D-A314D2E9F235}"/>
  </cellStyles>
  <dxfs count="21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ill>
        <patternFill>
          <fgColor rgb="FF000000"/>
          <bgColor rgb="FFDDEBF7"/>
        </patternFill>
      </fill>
      <protection locked="1" hidden="0"/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9" formatCode="dd/mm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ill>
        <patternFill>
          <fgColor rgb="FF000000"/>
          <bgColor rgb="FFDDEBF7"/>
        </patternFill>
      </fill>
      <protection locked="1" hidden="0"/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9" formatCode="dd/mm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ill>
        <patternFill>
          <fgColor rgb="FF000000"/>
          <bgColor rgb="FFDDEBF7"/>
        </patternFill>
      </fill>
      <protection locked="1" hidden="0"/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9" formatCode="dd/mm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Calibri"/>
        <family val="2"/>
        <scheme val="minor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ill>
        <patternFill>
          <fgColor rgb="FF000000"/>
          <bgColor rgb="FFDDEBF7"/>
        </patternFill>
      </fill>
      <protection locked="1" hidden="0"/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9" formatCode="dd/mm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7" formatCode="_-* #,##0_-;\-* #,##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ill>
        <patternFill>
          <fgColor rgb="FF000000"/>
          <bgColor rgb="FFDDEBF7"/>
        </patternFill>
      </fill>
      <protection locked="1" hidden="0"/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9" formatCode="dd/mm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ill>
        <patternFill>
          <fgColor rgb="FF000000"/>
          <bgColor rgb="FFDDEBF7"/>
        </patternFill>
      </fill>
      <protection locked="1" hidden="0"/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9" formatCode="dd/mm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ill>
        <patternFill>
          <fgColor rgb="FF000000"/>
          <bgColor rgb="FFDDEBF7"/>
        </patternFill>
      </fill>
      <protection locked="1" hidden="0"/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9" formatCode="dd/mm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65" formatCode="#,##0.00_ ;\-#,##0.00\ 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ill>
        <patternFill>
          <fgColor indexed="64"/>
          <bgColor theme="8" tint="0.79998168889431442"/>
        </patternFill>
      </fill>
      <protection locked="1" hidden="0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E3629"/>
        <name val="Arial"/>
        <family val="2"/>
        <scheme val="none"/>
      </font>
      <numFmt numFmtId="19" formatCode="dd/mm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A3DFC6-E502-4C80-B686-83B46A1862C0}" name="Tabell1" displayName="Tabell1" ref="A6:K23" totalsRowCount="1" headerRowDxfId="215" dataDxfId="214" totalsRowDxfId="212" tableBorderDxfId="213" headerRowCellStyle="Overskrift 4 2" dataCellStyle="Komma">
  <autoFilter ref="A6:K22" xr:uid="{B5A3DFC6-E502-4C80-B686-83B46A1862C0}"/>
  <sortState xmlns:xlrd2="http://schemas.microsoft.com/office/spreadsheetml/2017/richdata2" ref="A7:K22">
    <sortCondition ref="A6:A22"/>
  </sortState>
  <tableColumns count="11">
    <tableColumn id="1" xr3:uid="{7F8B8254-FDCB-48F2-A57B-A458A13DCF0C}" name="Produkt og opprinnelse" totalsRowLabel="Totalt" dataDxfId="211" totalsRowDxfId="210" dataCellStyle="Prosent 2"/>
    <tableColumn id="4" xr3:uid="{7F69FEF8-9FEC-40FF-8981-88391F7F8DBC}" name=" Råvare inn i råvaremottaket, antall tonn" totalsRowFunction="sum" dataDxfId="209" totalsRowDxfId="208" dataCellStyle="Komma"/>
    <tableColumn id="5" xr3:uid="{9416BD2F-95A2-4356-826A-270A8DB747D9}" name="Herav direkte fra produsent,     antall tonn" totalsRowFunction="sum" dataDxfId="207" totalsRowDxfId="206" dataCellStyle="Komma"/>
    <tableColumn id="6" xr3:uid="{36135E31-0216-41DE-9CE9-D1DFCCEDD818}" name="Husdyrfôr" totalsRowFunction="sum" dataDxfId="205" totalsRowDxfId="204" dataCellStyle="Komma"/>
    <tableColumn id="7" xr3:uid="{14A7A392-EEA8-46FB-9BD5-C30E1F97E011}" name="Biobrensel" totalsRowFunction="sum" dataDxfId="203" totalsRowDxfId="202" dataCellStyle="Komma"/>
    <tableColumn id="8" xr3:uid="{078AE2D8-528D-481E-888B-72218ADEAB83}" name="Kompost" totalsRowFunction="sum" dataDxfId="201" totalsRowDxfId="200" dataCellStyle="Komma"/>
    <tableColumn id="9" xr3:uid="{4D11CD63-D06C-4E54-9659-632D155EA20E}" name="Grønngjødsel" totalsRowFunction="sum" dataDxfId="199" totalsRowDxfId="198" dataCellStyle="Komma"/>
    <tableColumn id="10" xr3:uid="{2EA789F4-D1B5-448E-A231-EE54DDD0A66F}" name="Annen bruk" totalsRowFunction="sum" dataDxfId="197" totalsRowDxfId="196" dataCellStyle="Komma"/>
    <tableColumn id="11" xr3:uid="{1CB6B229-EFCB-4A3D-A73F-488AF690AEEA}" name="Presiser annet bruk" dataDxfId="195" totalsRowDxfId="194" dataCellStyle="Komma"/>
    <tableColumn id="12" xr3:uid="{492A6DB2-BEBC-4F20-B49C-8AEC12332E29}" name="Sum matsvinn (kolonne G - K)" totalsRowFunction="sum" dataDxfId="193" totalsRowDxfId="192" dataCellStyle="Komma">
      <calculatedColumnFormula>SUM(Tabell1[[#This Row],[Husdyrfôr]:[Annen bruk]])</calculatedColumnFormula>
    </tableColumn>
    <tableColumn id="13" xr3:uid="{9C8F9227-C674-4C95-A9DF-2C47BF466FF9}" name="Oppgi evt. årsak til mindre/større matsvinn enn forventet/normalnivå" dataDxfId="191" totalsRowDxfId="190" dataCellStyle="Prosent 2"/>
  </tableColumns>
  <tableStyleInfo name="TableStyleMedium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5138F0-5D6F-4F08-BC56-E9CB5E297756}" name="Tabell14" displayName="Tabell14" ref="A6:K29" totalsRowCount="1" headerRowDxfId="189" dataDxfId="188" totalsRowDxfId="186" tableBorderDxfId="187" headerRowCellStyle="Overskrift 4 2" dataCellStyle="Komma">
  <autoFilter ref="A6:K28" xr:uid="{B5A3DFC6-E502-4C80-B686-83B46A1862C0}"/>
  <sortState xmlns:xlrd2="http://schemas.microsoft.com/office/spreadsheetml/2017/richdata2" ref="A7:K28">
    <sortCondition ref="A6:A28"/>
  </sortState>
  <tableColumns count="11">
    <tableColumn id="1" xr3:uid="{35B29066-F6A5-4C2D-BBFC-1829BE40AE4B}" name="Produkt og opprinnelse" totalsRowLabel="Totalt" dataDxfId="185" totalsRowDxfId="184" dataCellStyle="Prosent 2"/>
    <tableColumn id="4" xr3:uid="{73097ABB-D319-46AC-9A68-1D86E64D727F}" name=" Råvare inn i råvaremottaket, antall tonn" totalsRowFunction="sum" dataDxfId="183" totalsRowDxfId="182" dataCellStyle="Komma"/>
    <tableColumn id="5" xr3:uid="{50A3C266-C78C-4105-903D-73C65C7693A8}" name="Herav direkte fra produsent,     antall tonn" totalsRowFunction="sum" dataDxfId="181" totalsRowDxfId="180" dataCellStyle="Komma">
      <calculatedColumnFormula>CONCATENATE(Tabell14[[#This Row],[Produkt og opprinnelse]],Tabell14[[#This Row],[ Råvare inn i råvaremottaket, antall tonn]])</calculatedColumnFormula>
    </tableColumn>
    <tableColumn id="6" xr3:uid="{7AC58266-3DA4-4DA9-B597-7057D911F79B}" name="Husdyrfôr" totalsRowFunction="sum" dataDxfId="179" totalsRowDxfId="178" dataCellStyle="Komma"/>
    <tableColumn id="7" xr3:uid="{F01649AF-FDA7-40C5-9537-B98FA8547906}" name="Biobrensel" totalsRowFunction="sum" dataDxfId="177" totalsRowDxfId="176" dataCellStyle="Komma"/>
    <tableColumn id="8" xr3:uid="{3E9A3991-5C85-4645-B3A6-284ED91C0428}" name="Kompost" totalsRowFunction="sum" dataDxfId="175" totalsRowDxfId="174" dataCellStyle="Komma"/>
    <tableColumn id="9" xr3:uid="{C7490611-1042-4358-923C-27161F4AB98E}" name="Grønngjødsel" totalsRowFunction="sum" dataDxfId="173" totalsRowDxfId="172" dataCellStyle="Komma"/>
    <tableColumn id="10" xr3:uid="{FCAD63D8-619F-4472-BDB2-3376288D36B9}" name="Annen bruk" totalsRowFunction="sum" dataDxfId="171" totalsRowDxfId="170" dataCellStyle="Komma"/>
    <tableColumn id="11" xr3:uid="{19A3E5DF-7794-44D2-AF31-3898E6A1A136}" name="Presiser annet bruk" dataDxfId="169" totalsRowDxfId="168" dataCellStyle="Komma"/>
    <tableColumn id="12" xr3:uid="{7D8D3552-1530-44C3-9ABE-5C663B709168}" name="Sum matsvinn (kolonne G - K)" totalsRowFunction="sum" dataDxfId="167" totalsRowDxfId="166" dataCellStyle="Komma">
      <calculatedColumnFormula>SUM(Tabell14[[#This Row],[Husdyrfôr]:[Annen bruk]])</calculatedColumnFormula>
    </tableColumn>
    <tableColumn id="13" xr3:uid="{9FB687BC-661A-47A8-8733-85613FCFED11}" name="Oppgi evt. årsak til mindre/større matsvinn enn forventet/normalnivå" dataDxfId="165" totalsRowDxfId="164" dataCellStyle="Prosent 2"/>
  </tableColumns>
  <tableStyleInfo name="TableStyleMedium6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EB6A56-766F-40B1-B5BE-65DF620FB549}" name="Tabell145" displayName="Tabell145" ref="A6:K23" totalsRowCount="1" headerRowDxfId="163" dataDxfId="162" totalsRowDxfId="160" tableBorderDxfId="161" headerRowCellStyle="Overskrift 4 2" dataCellStyle="Komma">
  <autoFilter ref="A6:K22" xr:uid="{B5A3DFC6-E502-4C80-B686-83B46A1862C0}"/>
  <sortState xmlns:xlrd2="http://schemas.microsoft.com/office/spreadsheetml/2017/richdata2" ref="A7:K22">
    <sortCondition ref="A6:A22"/>
  </sortState>
  <tableColumns count="11">
    <tableColumn id="1" xr3:uid="{AA0D2B96-8479-4260-908E-3286C3EC0BB4}" name="Produkt og opprinnelse" totalsRowLabel="Totalt" dataDxfId="159" totalsRowDxfId="158" dataCellStyle="Prosent 2"/>
    <tableColumn id="4" xr3:uid="{D3BCBF52-B113-4594-B0C6-F1763BE653F8}" name=" Råvare inn i råvaremottaket, antall tonn" totalsRowFunction="sum" dataDxfId="157" totalsRowDxfId="156" dataCellStyle="Komma"/>
    <tableColumn id="5" xr3:uid="{F5E8EF33-4B75-40F3-8248-548113D8CCCB}" name="Herav direkte fra produsent,     antall tonn" totalsRowFunction="sum" dataDxfId="155" totalsRowDxfId="154" dataCellStyle="Komma"/>
    <tableColumn id="6" xr3:uid="{A227CD21-B34F-4347-B872-B239D1FF98A5}" name="Husdyrfôr" totalsRowFunction="sum" dataDxfId="153" totalsRowDxfId="152" dataCellStyle="Komma"/>
    <tableColumn id="7" xr3:uid="{8C6AA8BE-F828-4B94-9027-7F25952F0328}" name="Biobrensel" totalsRowFunction="sum" dataDxfId="151" totalsRowDxfId="150" dataCellStyle="Komma"/>
    <tableColumn id="8" xr3:uid="{0D7E965B-7E9F-4D63-949D-882823F18AAA}" name="Kompost" totalsRowFunction="sum" dataDxfId="149" totalsRowDxfId="148" dataCellStyle="Komma"/>
    <tableColumn id="9" xr3:uid="{45331099-C57C-4CDA-A72C-05B69B146712}" name="Grønngjødsel" totalsRowFunction="sum" dataDxfId="147" totalsRowDxfId="146" dataCellStyle="Komma"/>
    <tableColumn id="10" xr3:uid="{D1FEF6AF-0165-498F-9B14-232391788ACE}" name="Annen bruk" totalsRowFunction="sum" dataDxfId="145" totalsRowDxfId="144" dataCellStyle="Komma"/>
    <tableColumn id="11" xr3:uid="{CE95A7BF-C804-4B1A-AC52-69896825B8F1}" name="Presiser annet bruk" dataDxfId="143" totalsRowDxfId="142" dataCellStyle="Komma"/>
    <tableColumn id="12" xr3:uid="{53391CAD-244C-4652-BD91-0FAFDE830DB8}" name="Sum matsvinn (kolonne G - K)" totalsRowFunction="sum" dataDxfId="141" totalsRowDxfId="140" dataCellStyle="Komma">
      <calculatedColumnFormula>SUM(Tabell145[[#This Row],[Husdyrfôr]:[Annen bruk]])</calculatedColumnFormula>
    </tableColumn>
    <tableColumn id="13" xr3:uid="{BE2F9147-9133-4A7F-AC2F-8C19616B8DB2}" name="Oppgi evt. årsak til mindre/større matsvinn enn forventet/normalnivå" dataDxfId="139" totalsRowDxfId="138" dataCellStyle="Prosent 2"/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DABD512-6224-4110-946B-17F9F334A559}" name="Tabell14567" displayName="Tabell14567" ref="A6:K13" totalsRowCount="1" headerRowDxfId="111" dataDxfId="110" totalsRowDxfId="108" tableBorderDxfId="109" headerRowCellStyle="Overskrift 4 2" dataCellStyle="Komma">
  <autoFilter ref="A6:K12" xr:uid="{B5A3DFC6-E502-4C80-B686-83B46A1862C0}"/>
  <sortState xmlns:xlrd2="http://schemas.microsoft.com/office/spreadsheetml/2017/richdata2" ref="A7:K12">
    <sortCondition ref="A6:A12"/>
  </sortState>
  <tableColumns count="11">
    <tableColumn id="1" xr3:uid="{472B49EF-B751-447A-8C06-72700AA552BE}" name="Produkt og opprinnelse" totalsRowLabel="Totalt" dataDxfId="107" totalsRowDxfId="106" dataCellStyle="Prosent 2"/>
    <tableColumn id="4" xr3:uid="{25E07DFB-F8A9-489B-98B8-7C704F04B015}" name=" Råvare inn i råvaremottaket, antall tonn" totalsRowFunction="sum" dataDxfId="105" totalsRowDxfId="104" dataCellStyle="Komma"/>
    <tableColumn id="5" xr3:uid="{EFEF154A-A185-4B5E-B482-5D03A1DC34E0}" name="Herav direkte fra produsent,     antall tonn" totalsRowFunction="sum" dataDxfId="103" totalsRowDxfId="102" dataCellStyle="Komma"/>
    <tableColumn id="6" xr3:uid="{48ECA927-30FE-4CAD-AEFA-AC2481B441E8}" name="Husdyrfôr" totalsRowFunction="sum" dataDxfId="101" totalsRowDxfId="100" dataCellStyle="Komma"/>
    <tableColumn id="7" xr3:uid="{0E42FA61-84AB-4C08-A8C9-9FC31EA83CA2}" name="Biobrensel" totalsRowFunction="sum" dataDxfId="99" totalsRowDxfId="98" dataCellStyle="Komma"/>
    <tableColumn id="8" xr3:uid="{0CDB240E-4511-446A-A0DC-3A725255CFD6}" name="Kompost" totalsRowFunction="sum" dataDxfId="97" totalsRowDxfId="96" dataCellStyle="Komma"/>
    <tableColumn id="9" xr3:uid="{C9A5D36C-2CF7-4FC0-8411-CDD3BDE7771C}" name="Grønngjødsel" totalsRowFunction="sum" dataDxfId="95" totalsRowDxfId="94" dataCellStyle="Komma"/>
    <tableColumn id="10" xr3:uid="{7C53E91C-1D65-4DB8-AAF9-B07B43B45963}" name="Annen bruk" totalsRowFunction="sum" dataDxfId="93" totalsRowDxfId="92" dataCellStyle="Komma"/>
    <tableColumn id="11" xr3:uid="{431F3332-D49A-4D7A-B295-245C46CB038C}" name="Presiser annet bruk" dataDxfId="91" totalsRowDxfId="90" dataCellStyle="Komma"/>
    <tableColumn id="12" xr3:uid="{B4311AA9-1A7C-40BC-9710-FB969BC82516}" name="Sum matsvinn (kolonne G - K)" totalsRowFunction="sum" dataDxfId="89" totalsRowDxfId="88" dataCellStyle="Komma">
      <calculatedColumnFormula>SUM(Tabell14567[[#This Row],[Husdyrfôr]:[Annen bruk]])</calculatedColumnFormula>
    </tableColumn>
    <tableColumn id="13" xr3:uid="{BAFA9D2F-AA5D-4907-8EF0-1315D4F008CE}" name="Oppgi evt. årsak til mindre/større matsvinn enn forventet/normalnivå" dataDxfId="87" totalsRowDxfId="86" dataCellStyle="Prosent 2"/>
  </tableColumns>
  <tableStyleInfo name="TableStyleMedium6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B4ED19-99E9-40C9-A5DD-45D92345AE02}" name="Tabell1456" displayName="Tabell1456" ref="A6:K17" totalsRowCount="1" headerRowDxfId="137" dataDxfId="136" totalsRowDxfId="134" tableBorderDxfId="135" headerRowCellStyle="Overskrift 4 2" dataCellStyle="Komma">
  <autoFilter ref="A6:K16" xr:uid="{B5A3DFC6-E502-4C80-B686-83B46A1862C0}">
    <filterColumn colId="0">
      <filters>
        <filter val="Kepaløk (norsk)"/>
        <filter val="Purre (import)"/>
        <filter val="Purre (norsk)"/>
        <filter val="Sjalottløk (import)"/>
      </filters>
    </filterColumn>
  </autoFilter>
  <sortState xmlns:xlrd2="http://schemas.microsoft.com/office/spreadsheetml/2017/richdata2" ref="A7:K16">
    <sortCondition ref="A6:A16"/>
  </sortState>
  <tableColumns count="11">
    <tableColumn id="1" xr3:uid="{318806DB-83D1-43A9-B18D-0BF4D075D5CF}" name="Produkt og opprinnelse" totalsRowLabel="Totalt" dataDxfId="133" totalsRowDxfId="132" dataCellStyle="Prosent 2"/>
    <tableColumn id="4" xr3:uid="{F3B23B68-FC2F-4827-B1D6-6F475A3E2141}" name=" Råvare inn i råvaremottaket, antall tonn" totalsRowFunction="sum" dataDxfId="131" totalsRowDxfId="130" dataCellStyle="Komma"/>
    <tableColumn id="5" xr3:uid="{39770152-F226-4128-A9DF-E92D69E579BF}" name="Herav direkte fra produsent,     antall tonn" totalsRowFunction="sum" dataDxfId="129" totalsRowDxfId="128" dataCellStyle="Komma"/>
    <tableColumn id="6" xr3:uid="{C24021C9-DB9E-4F80-9DED-F58F85975662}" name="Husdyrfôr" totalsRowFunction="sum" dataDxfId="127" totalsRowDxfId="126" dataCellStyle="Komma"/>
    <tableColumn id="7" xr3:uid="{766F8315-B4A6-40AF-ADF3-6D14452DDDF1}" name="Biobrensel" totalsRowFunction="sum" dataDxfId="125" totalsRowDxfId="124" dataCellStyle="Komma"/>
    <tableColumn id="8" xr3:uid="{E4CFDEB0-57C3-4753-8E87-D93ACBB987A0}" name="Kompost" totalsRowFunction="sum" dataDxfId="123" totalsRowDxfId="122" dataCellStyle="Komma"/>
    <tableColumn id="9" xr3:uid="{EA637C9E-0147-45FA-AF03-2A08D781413C}" name="Grønngjødsel" totalsRowFunction="sum" dataDxfId="121" totalsRowDxfId="120" dataCellStyle="Komma"/>
    <tableColumn id="10" xr3:uid="{25ECA00C-7224-48D2-A812-03536F019A9B}" name="Annen bruk" totalsRowFunction="sum" dataDxfId="119" totalsRowDxfId="118" dataCellStyle="Komma"/>
    <tableColumn id="11" xr3:uid="{22744332-DC40-444D-9538-EC6FDFB69EF4}" name="Presiser annet bruk" dataDxfId="117" totalsRowDxfId="116" dataCellStyle="Komma"/>
    <tableColumn id="12" xr3:uid="{D6A2AC01-FED0-439D-B954-EA0791AF3800}" name="Sum matsvinn (kolonne G - K)" totalsRowFunction="sum" dataDxfId="115" totalsRowDxfId="114" dataCellStyle="Komma">
      <calculatedColumnFormula>SUM(Tabell1456[[#This Row],[Husdyrfôr]:[Annen bruk]])</calculatedColumnFormula>
    </tableColumn>
    <tableColumn id="13" xr3:uid="{087D39E0-2A85-4D34-A977-CEC812B95C88}" name="Oppgi evt. årsak til mindre/større matsvinn enn forventet/normalnivå" dataDxfId="113" totalsRowDxfId="112" dataCellStyle="Prosent 2"/>
  </tableColumns>
  <tableStyleInfo name="TableStyleMedium6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E5931B-1EED-4A27-AA12-8F0B00C59EC8}" name="Tabell145678" displayName="Tabell145678" ref="A6:K29" totalsRowCount="1" headerRowDxfId="85" dataDxfId="84" totalsRowDxfId="82" tableBorderDxfId="83" headerRowCellStyle="Overskrift 4 2" dataCellStyle="Komma">
  <autoFilter ref="A6:K28" xr:uid="{B5A3DFC6-E502-4C80-B686-83B46A1862C0}"/>
  <sortState xmlns:xlrd2="http://schemas.microsoft.com/office/spreadsheetml/2017/richdata2" ref="A7:K28">
    <sortCondition ref="A6:A28"/>
  </sortState>
  <tableColumns count="11">
    <tableColumn id="1" xr3:uid="{EA1BA4A5-CA6A-4795-A1F7-C23A3B2E0C35}" name="Produkt og opprinnelse" totalsRowLabel="Totalt" dataDxfId="81" totalsRowDxfId="80" dataCellStyle="Prosent 2"/>
    <tableColumn id="4" xr3:uid="{36FACACC-1C9D-4CCC-8381-DCF188EB0C22}" name=" Råvare inn i råvaremottaket, antall tonn" totalsRowFunction="sum" dataDxfId="79" totalsRowDxfId="78" dataCellStyle="Komma"/>
    <tableColumn id="5" xr3:uid="{E10C1AC4-28BB-4C30-9064-3890D5F82840}" name="Herav direkte fra produsent,     antall tonn" totalsRowFunction="sum" dataDxfId="77" totalsRowDxfId="76" dataCellStyle="Komma"/>
    <tableColumn id="6" xr3:uid="{CE89B05D-E4CA-4514-9182-FD325472BC4E}" name="Husdyrfôr" totalsRowFunction="sum" dataDxfId="75" totalsRowDxfId="74" dataCellStyle="Komma"/>
    <tableColumn id="7" xr3:uid="{38CEC2C3-E6C3-4AFF-B7E8-45A69DFB4CA3}" name="Biobrensel" totalsRowFunction="sum" dataDxfId="73" totalsRowDxfId="72" dataCellStyle="Komma"/>
    <tableColumn id="8" xr3:uid="{1689429C-BDBB-4ACB-B4F2-43CA7D3CBAB8}" name="Kompost" totalsRowFunction="sum" dataDxfId="71" totalsRowDxfId="70" dataCellStyle="Komma"/>
    <tableColumn id="9" xr3:uid="{575EE621-0275-47B6-B428-51D8F09148BD}" name="Grønngjødsel" totalsRowFunction="sum" dataDxfId="69" totalsRowDxfId="68" dataCellStyle="Komma"/>
    <tableColumn id="10" xr3:uid="{C6DDF5A5-875A-404E-8D19-D3880B4D0EE8}" name="Annen bruk" totalsRowFunction="sum" dataDxfId="67" totalsRowDxfId="66" dataCellStyle="Komma"/>
    <tableColumn id="11" xr3:uid="{2B2DDEC0-DA3C-4B56-9C94-6D7B1603E90E}" name="Presiser annet bruk" dataDxfId="65" totalsRowDxfId="64" dataCellStyle="Komma"/>
    <tableColumn id="12" xr3:uid="{7D1DB4AA-21A8-4664-AF36-C63148CC2B13}" name="Sum matsvinn (kolonne G - K)" totalsRowFunction="sum" dataDxfId="63" totalsRowDxfId="62" dataCellStyle="Komma">
      <calculatedColumnFormula>SUM(Tabell145678[[#This Row],[Husdyrfôr]:[Annen bruk]])</calculatedColumnFormula>
    </tableColumn>
    <tableColumn id="13" xr3:uid="{615BE7AE-4441-48D6-9034-22EB0434A820}" name="Oppgi evt. årsak til mindre/større matsvinn enn forventet/normalnivå" dataDxfId="61" totalsRowDxfId="60" dataCellStyle="Prosent 2"/>
  </tableColumns>
  <tableStyleInfo name="TableStyleMedium6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8894DE6-F236-4F05-84A9-DF5D9010A1D9}" name="Tabell1456789" displayName="Tabell1456789" ref="A6:K23" totalsRowCount="1" headerRowDxfId="59" dataDxfId="58" totalsRowDxfId="56" tableBorderDxfId="57" headerRowCellStyle="Overskrift 4 2" dataCellStyle="Komma">
  <autoFilter ref="A6:K22" xr:uid="{B5A3DFC6-E502-4C80-B686-83B46A1862C0}"/>
  <sortState xmlns:xlrd2="http://schemas.microsoft.com/office/spreadsheetml/2017/richdata2" ref="A7:K22">
    <sortCondition ref="A6:A22"/>
  </sortState>
  <tableColumns count="11">
    <tableColumn id="1" xr3:uid="{2F53A30B-7ED6-4855-8148-E798D52B7FD0}" name="Produkt og opprinnelse" totalsRowLabel="Totalt" dataDxfId="55" totalsRowDxfId="54" dataCellStyle="Prosent 2"/>
    <tableColumn id="4" xr3:uid="{5B15A413-FE7B-43E2-B681-F3D83B9A04F8}" name=" Råvare inn i råvaremottaket, antall tonn" totalsRowFunction="sum" dataDxfId="53" totalsRowDxfId="52" dataCellStyle="Komma"/>
    <tableColumn id="5" xr3:uid="{BBD8F821-D39C-4AC9-AAE6-C2CA8633621F}" name="Herav direkte fra produsent,     antall tonn" totalsRowFunction="sum" dataDxfId="51" totalsRowDxfId="50" dataCellStyle="Komma"/>
    <tableColumn id="6" xr3:uid="{856EE4EC-DAFB-4420-96EB-DA03C732922C}" name="Husdyrfôr" totalsRowFunction="sum" dataDxfId="49" totalsRowDxfId="48" dataCellStyle="Komma"/>
    <tableColumn id="7" xr3:uid="{C26E5FAF-CB87-4886-9E21-FC70EBE53422}" name="Biobrensel" totalsRowFunction="sum" dataDxfId="47" totalsRowDxfId="46" dataCellStyle="Komma"/>
    <tableColumn id="8" xr3:uid="{CE34DB61-3A0D-4920-A07B-D04F3B163C2F}" name="Kompost" totalsRowFunction="sum" dataDxfId="45" totalsRowDxfId="44" dataCellStyle="Komma"/>
    <tableColumn id="9" xr3:uid="{B712991E-CA73-4D58-892F-1BA0A8051799}" name="Grønngjødsel" totalsRowFunction="sum" dataDxfId="43" totalsRowDxfId="42" dataCellStyle="Komma"/>
    <tableColumn id="10" xr3:uid="{386A4AF2-F7A9-4387-898B-7F2B7BC11C06}" name="Annen bruk" totalsRowFunction="sum" dataDxfId="41" totalsRowDxfId="40" dataCellStyle="Komma"/>
    <tableColumn id="11" xr3:uid="{493FFFD3-9BDD-405F-A037-E504A8607B91}" name="Presiser annet bruk" dataDxfId="39" totalsRowDxfId="38" dataCellStyle="Komma"/>
    <tableColumn id="12" xr3:uid="{295FF762-96D6-4388-9F6A-27690C57227E}" name="Sum matsvinn (kolonne G - K)" totalsRowFunction="sum" dataDxfId="37" totalsRowDxfId="36" dataCellStyle="Komma">
      <calculatedColumnFormula>SUM(Tabell1456789[[#This Row],[Husdyrfôr]:[Annen bruk]])</calculatedColumnFormula>
    </tableColumn>
    <tableColumn id="13" xr3:uid="{6E5E8DFD-9B61-4CC1-8F29-AAD02F170E8C}" name="Oppgi evt. årsak til mindre/større matsvinn enn forventet/normalnivå" dataDxfId="35" totalsRowDxfId="34" dataCellStyle="Prosent 2"/>
  </tableColumns>
  <tableStyleInfo name="TableStyleMedium6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9744403-F82D-4B74-99C5-73BFAE29D418}" name="Tabell145678910" displayName="Tabell145678910" ref="A6:K21" totalsRowCount="1" headerRowDxfId="33" dataDxfId="32" totalsRowDxfId="30" tableBorderDxfId="31" headerRowCellStyle="Overskrift 4 2" dataCellStyle="Komma">
  <autoFilter ref="A6:K20" xr:uid="{B5A3DFC6-E502-4C80-B686-83B46A1862C0}"/>
  <sortState xmlns:xlrd2="http://schemas.microsoft.com/office/spreadsheetml/2017/richdata2" ref="A7:K19">
    <sortCondition ref="A6:A19"/>
  </sortState>
  <tableColumns count="11">
    <tableColumn id="1" xr3:uid="{4D0607BF-CBAC-4463-8744-A41ADD4FCB81}" name="Produkt og opprinnelse" totalsRowLabel="Totalt" dataDxfId="29" totalsRowDxfId="28" dataCellStyle="Prosent 2"/>
    <tableColumn id="4" xr3:uid="{B15C15DC-3056-4519-93DA-598C79DDD3B8}" name=" Råvare inn i råvaremottaket, antall tonn" totalsRowFunction="sum" dataDxfId="27" totalsRowDxfId="26" dataCellStyle="Komma"/>
    <tableColumn id="5" xr3:uid="{9555DA8F-9230-4A0E-B98A-52E693DCBF05}" name="Herav direkte fra produsent,     antall tonn" totalsRowFunction="sum" dataDxfId="25" totalsRowDxfId="24" dataCellStyle="Komma"/>
    <tableColumn id="6" xr3:uid="{EC8E37E1-E4CE-459E-BFD2-68104C862C02}" name="Husdyrfôr" totalsRowFunction="sum" dataDxfId="23" totalsRowDxfId="22" dataCellStyle="Komma"/>
    <tableColumn id="7" xr3:uid="{A8EC3C52-BF47-4537-AD47-92FC435EF277}" name="Biobrensel" totalsRowFunction="sum" dataDxfId="21" totalsRowDxfId="20" dataCellStyle="Komma"/>
    <tableColumn id="8" xr3:uid="{9C023C72-0B80-4D16-B32E-B99558190965}" name="Kompost" totalsRowFunction="sum" dataDxfId="19" totalsRowDxfId="18" dataCellStyle="Komma"/>
    <tableColumn id="9" xr3:uid="{016B3F5F-9504-4990-AEED-6454A1DE21CA}" name="Grønngjødsel" totalsRowFunction="sum" dataDxfId="17" totalsRowDxfId="16" dataCellStyle="Komma"/>
    <tableColumn id="10" xr3:uid="{4BD02656-DEF4-4AC0-B993-D059DE1BED86}" name="Annen bruk" totalsRowFunction="sum" dataDxfId="15" totalsRowDxfId="14" dataCellStyle="Komma"/>
    <tableColumn id="11" xr3:uid="{7042DA7B-B07E-424F-B809-2217DEFBA6B0}" name="Presiser annet bruk" dataDxfId="13" totalsRowDxfId="12" dataCellStyle="Komma"/>
    <tableColumn id="12" xr3:uid="{938C2236-F606-4716-87FC-F93E8DBEEF7F}" name="Sum matsvinn (kolonne G - K)" totalsRowFunction="sum" dataDxfId="11" totalsRowDxfId="10" dataCellStyle="Komma">
      <calculatedColumnFormula>SUM(Tabell145678910[[#This Row],[Husdyrfôr]:[Annen bruk]])</calculatedColumnFormula>
    </tableColumn>
    <tableColumn id="13" xr3:uid="{75FFB96C-35E3-4A46-A5CD-CD1051D221CB}" name="Oppgi evt. årsak til mindre/større matsvinn enn forventet/normalnivå" dataDxfId="9" totalsRowDxfId="8" dataCellStyle="Prosent 2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489CA-77D5-4188-B20D-8ECD3C0126E4}">
  <sheetPr>
    <pageSetUpPr fitToPage="1"/>
  </sheetPr>
  <dimension ref="A1:L23"/>
  <sheetViews>
    <sheetView workbookViewId="0">
      <selection activeCell="B26" sqref="B26"/>
    </sheetView>
  </sheetViews>
  <sheetFormatPr baseColWidth="10" defaultRowHeight="15" x14ac:dyDescent="0.25"/>
  <cols>
    <col min="1" max="1" width="56.7109375" bestFit="1" customWidth="1"/>
    <col min="2" max="2" width="24.140625" customWidth="1"/>
    <col min="3" max="4" width="21.140625" customWidth="1"/>
    <col min="5" max="9" width="15.28515625" customWidth="1"/>
    <col min="10" max="10" width="27.140625" customWidth="1"/>
    <col min="11" max="11" width="22.7109375" customWidth="1"/>
    <col min="12" max="12" width="28.5703125" customWidth="1"/>
  </cols>
  <sheetData>
    <row r="1" spans="1:12" ht="18.75" x14ac:dyDescent="0.3">
      <c r="A1" s="6" t="s">
        <v>15</v>
      </c>
      <c r="B1" s="6"/>
      <c r="C1" s="6"/>
    </row>
    <row r="2" spans="1:12" x14ac:dyDescent="0.25">
      <c r="A2" s="27" t="s">
        <v>88</v>
      </c>
      <c r="B2" s="27"/>
    </row>
    <row r="4" spans="1:12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30" customHeight="1" x14ac:dyDescent="0.25">
      <c r="A5" s="31" t="s">
        <v>1</v>
      </c>
      <c r="B5" s="32"/>
      <c r="C5" s="31" t="s">
        <v>32</v>
      </c>
      <c r="D5" s="32"/>
      <c r="E5" s="33" t="s">
        <v>2</v>
      </c>
      <c r="F5" s="33"/>
      <c r="G5" s="33"/>
      <c r="H5" s="33"/>
      <c r="I5" s="33"/>
      <c r="J5" s="33"/>
      <c r="K5" s="33"/>
      <c r="L5" s="23" t="s">
        <v>3</v>
      </c>
    </row>
    <row r="6" spans="1:12" ht="60" x14ac:dyDescent="0.25">
      <c r="A6" s="18" t="s">
        <v>16</v>
      </c>
      <c r="B6" s="19" t="s">
        <v>4</v>
      </c>
      <c r="C6" s="20" t="s">
        <v>5</v>
      </c>
      <c r="D6" s="21" t="s">
        <v>6</v>
      </c>
      <c r="E6" s="8" t="s">
        <v>7</v>
      </c>
      <c r="F6" s="21" t="s">
        <v>8</v>
      </c>
      <c r="G6" s="8" t="s">
        <v>9</v>
      </c>
      <c r="H6" s="21" t="s">
        <v>10</v>
      </c>
      <c r="I6" s="8" t="s">
        <v>11</v>
      </c>
      <c r="J6" s="22" t="s">
        <v>12</v>
      </c>
      <c r="K6" s="22" t="s">
        <v>13</v>
      </c>
    </row>
    <row r="7" spans="1:12" x14ac:dyDescent="0.25">
      <c r="A7" s="7" t="s">
        <v>0</v>
      </c>
      <c r="B7" s="9"/>
      <c r="C7" s="9"/>
      <c r="D7" s="9"/>
      <c r="E7" s="9"/>
      <c r="F7" s="9"/>
      <c r="G7" s="9"/>
      <c r="H7" s="9"/>
      <c r="I7" s="10"/>
      <c r="J7" s="11">
        <f>SUM(Tabell1[[#This Row],[Husdyrfôr]:[Annen bruk]])</f>
        <v>0</v>
      </c>
      <c r="K7" s="12"/>
    </row>
    <row r="8" spans="1:12" x14ac:dyDescent="0.25">
      <c r="A8" s="7" t="s">
        <v>25</v>
      </c>
      <c r="B8" s="9"/>
      <c r="C8" s="9"/>
      <c r="D8" s="9"/>
      <c r="E8" s="9"/>
      <c r="F8" s="9"/>
      <c r="G8" s="9"/>
      <c r="H8" s="9"/>
      <c r="I8" s="10"/>
      <c r="J8" s="11">
        <f>SUM(Tabell1[[#This Row],[Husdyrfôr]:[Annen bruk]])</f>
        <v>0</v>
      </c>
      <c r="K8" s="12"/>
    </row>
    <row r="9" spans="1:12" x14ac:dyDescent="0.25">
      <c r="A9" s="7" t="s">
        <v>20</v>
      </c>
      <c r="B9" s="9"/>
      <c r="C9" s="9"/>
      <c r="D9" s="9"/>
      <c r="E9" s="9"/>
      <c r="F9" s="9"/>
      <c r="G9" s="9"/>
      <c r="H9" s="9"/>
      <c r="I9" s="10"/>
      <c r="J9" s="11">
        <f>SUM(Tabell1[[#This Row],[Husdyrfôr]:[Annen bruk]])</f>
        <v>0</v>
      </c>
      <c r="K9" s="12"/>
    </row>
    <row r="10" spans="1:12" x14ac:dyDescent="0.25">
      <c r="A10" s="7" t="s">
        <v>27</v>
      </c>
      <c r="B10" s="9"/>
      <c r="C10" s="9"/>
      <c r="D10" s="9"/>
      <c r="E10" s="9"/>
      <c r="F10" s="9"/>
      <c r="G10" s="9"/>
      <c r="H10" s="9"/>
      <c r="I10" s="10"/>
      <c r="J10" s="11">
        <f>SUM(Tabell1[[#This Row],[Husdyrfôr]:[Annen bruk]])</f>
        <v>0</v>
      </c>
      <c r="K10" s="12"/>
    </row>
    <row r="11" spans="1:12" x14ac:dyDescent="0.25">
      <c r="A11" s="7" t="s">
        <v>19</v>
      </c>
      <c r="B11" s="9"/>
      <c r="C11" s="9"/>
      <c r="D11" s="9"/>
      <c r="E11" s="9"/>
      <c r="F11" s="9"/>
      <c r="G11" s="9"/>
      <c r="H11" s="9"/>
      <c r="I11" s="10"/>
      <c r="J11" s="11">
        <f>SUM(Tabell1[[#This Row],[Husdyrfôr]:[Annen bruk]])</f>
        <v>0</v>
      </c>
      <c r="K11" s="12"/>
    </row>
    <row r="12" spans="1:12" x14ac:dyDescent="0.25">
      <c r="A12" s="7" t="s">
        <v>26</v>
      </c>
      <c r="B12" s="9"/>
      <c r="C12" s="9"/>
      <c r="D12" s="9"/>
      <c r="E12" s="9"/>
      <c r="F12" s="9"/>
      <c r="G12" s="9"/>
      <c r="H12" s="9"/>
      <c r="I12" s="10"/>
      <c r="J12" s="11">
        <f>SUM(Tabell1[[#This Row],[Husdyrfôr]:[Annen bruk]])</f>
        <v>0</v>
      </c>
      <c r="K12" s="12"/>
    </row>
    <row r="13" spans="1:12" x14ac:dyDescent="0.25">
      <c r="A13" s="7" t="s">
        <v>18</v>
      </c>
      <c r="B13" s="9"/>
      <c r="C13" s="9"/>
      <c r="D13" s="9"/>
      <c r="E13" s="9"/>
      <c r="F13" s="9"/>
      <c r="G13" s="9"/>
      <c r="H13" s="9"/>
      <c r="I13" s="10"/>
      <c r="J13" s="11">
        <f>SUM(Tabell1[[#This Row],[Husdyrfôr]:[Annen bruk]])</f>
        <v>0</v>
      </c>
      <c r="K13" s="12"/>
    </row>
    <row r="14" spans="1:12" x14ac:dyDescent="0.25">
      <c r="A14" s="7" t="s">
        <v>24</v>
      </c>
      <c r="B14" s="9"/>
      <c r="C14" s="9"/>
      <c r="D14" s="9"/>
      <c r="E14" s="9"/>
      <c r="F14" s="9"/>
      <c r="G14" s="9"/>
      <c r="H14" s="9"/>
      <c r="I14" s="10"/>
      <c r="J14" s="11">
        <f>SUM(Tabell1[[#This Row],[Husdyrfôr]:[Annen bruk]])</f>
        <v>0</v>
      </c>
      <c r="K14" s="12"/>
    </row>
    <row r="15" spans="1:12" x14ac:dyDescent="0.25">
      <c r="A15" s="7" t="s">
        <v>17</v>
      </c>
      <c r="B15" s="9"/>
      <c r="C15" s="9"/>
      <c r="D15" s="9"/>
      <c r="E15" s="9"/>
      <c r="F15" s="9"/>
      <c r="G15" s="9"/>
      <c r="H15" s="9"/>
      <c r="I15" s="10"/>
      <c r="J15" s="11">
        <f>SUM(Tabell1[[#This Row],[Husdyrfôr]:[Annen bruk]])</f>
        <v>0</v>
      </c>
      <c r="K15" s="12"/>
    </row>
    <row r="16" spans="1:12" x14ac:dyDescent="0.25">
      <c r="A16" s="7" t="s">
        <v>23</v>
      </c>
      <c r="B16" s="9"/>
      <c r="C16" s="9"/>
      <c r="D16" s="9"/>
      <c r="E16" s="9"/>
      <c r="F16" s="9"/>
      <c r="G16" s="9"/>
      <c r="H16" s="9"/>
      <c r="I16" s="10"/>
      <c r="J16" s="11">
        <f>SUM(Tabell1[[#This Row],[Husdyrfôr]:[Annen bruk]])</f>
        <v>0</v>
      </c>
      <c r="K16" s="12"/>
    </row>
    <row r="17" spans="1:11" x14ac:dyDescent="0.25">
      <c r="A17" s="7" t="s">
        <v>22</v>
      </c>
      <c r="B17" s="9"/>
      <c r="C17" s="9"/>
      <c r="D17" s="9"/>
      <c r="E17" s="9"/>
      <c r="F17" s="9"/>
      <c r="G17" s="9"/>
      <c r="H17" s="9"/>
      <c r="I17" s="10"/>
      <c r="J17" s="11">
        <f>SUM(Tabell1[[#This Row],[Husdyrfôr]:[Annen bruk]])</f>
        <v>0</v>
      </c>
      <c r="K17" s="12"/>
    </row>
    <row r="18" spans="1:11" x14ac:dyDescent="0.25">
      <c r="A18" s="7" t="s">
        <v>29</v>
      </c>
      <c r="B18" s="9"/>
      <c r="C18" s="9"/>
      <c r="D18" s="9"/>
      <c r="E18" s="9"/>
      <c r="F18" s="9"/>
      <c r="G18" s="9"/>
      <c r="H18" s="9"/>
      <c r="I18" s="10"/>
      <c r="J18" s="11">
        <f>SUM(Tabell1[[#This Row],[Husdyrfôr]:[Annen bruk]])</f>
        <v>0</v>
      </c>
      <c r="K18" s="12"/>
    </row>
    <row r="19" spans="1:11" x14ac:dyDescent="0.25">
      <c r="A19" s="7" t="s">
        <v>31</v>
      </c>
      <c r="B19" s="9"/>
      <c r="C19" s="9"/>
      <c r="D19" s="9"/>
      <c r="E19" s="9"/>
      <c r="F19" s="9"/>
      <c r="G19" s="9"/>
      <c r="H19" s="9"/>
      <c r="I19" s="10"/>
      <c r="J19" s="11">
        <f>SUM(Tabell1[[#This Row],[Husdyrfôr]:[Annen bruk]])</f>
        <v>0</v>
      </c>
      <c r="K19" s="12"/>
    </row>
    <row r="20" spans="1:11" x14ac:dyDescent="0.25">
      <c r="A20" s="7" t="s">
        <v>30</v>
      </c>
      <c r="B20" s="9"/>
      <c r="C20" s="9"/>
      <c r="D20" s="9"/>
      <c r="E20" s="9"/>
      <c r="F20" s="9"/>
      <c r="G20" s="9"/>
      <c r="H20" s="9"/>
      <c r="I20" s="10"/>
      <c r="J20" s="11">
        <f>SUM(Tabell1[[#This Row],[Husdyrfôr]:[Annen bruk]])</f>
        <v>0</v>
      </c>
      <c r="K20" s="12"/>
    </row>
    <row r="21" spans="1:11" x14ac:dyDescent="0.25">
      <c r="A21" s="7" t="s">
        <v>28</v>
      </c>
      <c r="B21" s="9"/>
      <c r="C21" s="9"/>
      <c r="D21" s="9"/>
      <c r="E21" s="9"/>
      <c r="F21" s="9"/>
      <c r="G21" s="9"/>
      <c r="H21" s="9"/>
      <c r="I21" s="10"/>
      <c r="J21" s="11">
        <f>SUM(Tabell1[[#This Row],[Husdyrfôr]:[Annen bruk]])</f>
        <v>0</v>
      </c>
      <c r="K21" s="12"/>
    </row>
    <row r="22" spans="1:11" x14ac:dyDescent="0.25">
      <c r="A22" s="7" t="s">
        <v>21</v>
      </c>
      <c r="B22" s="9"/>
      <c r="C22" s="9"/>
      <c r="D22" s="9"/>
      <c r="E22" s="9"/>
      <c r="F22" s="9"/>
      <c r="G22" s="9"/>
      <c r="H22" s="9"/>
      <c r="I22" s="10"/>
      <c r="J22" s="11">
        <f>SUM(Tabell1[[#This Row],[Husdyrfôr]:[Annen bruk]])</f>
        <v>0</v>
      </c>
      <c r="K22" s="12"/>
    </row>
    <row r="23" spans="1:11" x14ac:dyDescent="0.25">
      <c r="A23" s="1" t="s">
        <v>14</v>
      </c>
      <c r="B23" s="3">
        <f>SUBTOTAL(109,Tabell1[ Råvare inn i råvaremottaket, antall tonn])</f>
        <v>0</v>
      </c>
      <c r="C23" s="3">
        <f>SUBTOTAL(109,Tabell1[Herav direkte fra produsent,     antall tonn])</f>
        <v>0</v>
      </c>
      <c r="D23" s="3">
        <f>SUBTOTAL(109,Tabell1[Husdyrfôr])</f>
        <v>0</v>
      </c>
      <c r="E23" s="3">
        <f>SUBTOTAL(109,Tabell1[Biobrensel])</f>
        <v>0</v>
      </c>
      <c r="F23" s="3">
        <f>SUBTOTAL(109,Tabell1[Kompost])</f>
        <v>0</v>
      </c>
      <c r="G23" s="3">
        <f>SUBTOTAL(109,Tabell1[Grønngjødsel])</f>
        <v>0</v>
      </c>
      <c r="H23" s="3">
        <f>SUBTOTAL(109,Tabell1[Annen bruk])</f>
        <v>0</v>
      </c>
      <c r="I23" s="2"/>
      <c r="J23" s="4">
        <f>SUBTOTAL(109,Tabell1[Sum matsvinn (kolonne G - K)])</f>
        <v>0</v>
      </c>
      <c r="K23" s="5"/>
    </row>
  </sheetData>
  <mergeCells count="3">
    <mergeCell ref="C5:D5"/>
    <mergeCell ref="E5:K5"/>
    <mergeCell ref="A5:B5"/>
  </mergeCells>
  <conditionalFormatting sqref="I7:I22">
    <cfRule type="expression" priority="1" stopIfTrue="1">
      <formula>AND(H7&lt;&gt;0,I7&lt;&gt;"")</formula>
    </cfRule>
    <cfRule type="expression" dxfId="7" priority="2">
      <formula>H7&lt;&gt;0</formula>
    </cfRule>
  </conditionalFormatting>
  <pageMargins left="0.31496062992125984" right="0.31496062992125984" top="1.1811023622047245" bottom="0.74803149606299213" header="0.31496062992125984" footer="0.31496062992125984"/>
  <pageSetup paperSize="9" scale="50" orientation="landscape" verticalDpi="0" r:id="rId1"/>
  <headerFooter>
    <oddHeader>&amp;L&amp;G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44E1-43C3-4B05-ABE2-1DDF32FC68F2}">
  <sheetPr>
    <pageSetUpPr fitToPage="1"/>
  </sheetPr>
  <dimension ref="A1:L29"/>
  <sheetViews>
    <sheetView workbookViewId="0">
      <selection activeCell="B6" sqref="B6"/>
    </sheetView>
  </sheetViews>
  <sheetFormatPr baseColWidth="10" defaultRowHeight="15" x14ac:dyDescent="0.25"/>
  <cols>
    <col min="1" max="1" width="56.7109375" bestFit="1" customWidth="1"/>
    <col min="2" max="2" width="24.28515625" customWidth="1"/>
    <col min="3" max="3" width="21.140625" customWidth="1"/>
    <col min="4" max="4" width="19" customWidth="1"/>
    <col min="5" max="9" width="15.28515625" customWidth="1"/>
    <col min="10" max="10" width="27.140625" customWidth="1"/>
    <col min="11" max="11" width="22.7109375" customWidth="1"/>
    <col min="12" max="12" width="27.140625" customWidth="1"/>
  </cols>
  <sheetData>
    <row r="1" spans="1:12" ht="18.75" x14ac:dyDescent="0.3">
      <c r="A1" s="6" t="s">
        <v>33</v>
      </c>
      <c r="B1" s="6"/>
      <c r="C1" s="6"/>
    </row>
    <row r="2" spans="1:12" x14ac:dyDescent="0.25">
      <c r="A2" s="27" t="s">
        <v>88</v>
      </c>
      <c r="B2" s="27"/>
    </row>
    <row r="3" spans="1:12" x14ac:dyDescent="0.25">
      <c r="A3" s="27"/>
      <c r="B3" s="27"/>
    </row>
    <row r="4" spans="1:12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30" customHeight="1" x14ac:dyDescent="0.25">
      <c r="A5" s="17" t="s">
        <v>1</v>
      </c>
      <c r="B5" s="16"/>
      <c r="C5" s="31" t="s">
        <v>32</v>
      </c>
      <c r="D5" s="32"/>
      <c r="E5" s="33" t="s">
        <v>2</v>
      </c>
      <c r="F5" s="33"/>
      <c r="G5" s="33"/>
      <c r="H5" s="33"/>
      <c r="I5" s="33"/>
      <c r="J5" s="33"/>
      <c r="K5" s="33"/>
      <c r="L5" s="23" t="s">
        <v>3</v>
      </c>
    </row>
    <row r="6" spans="1:12" ht="60" x14ac:dyDescent="0.25">
      <c r="A6" s="18" t="s">
        <v>16</v>
      </c>
      <c r="B6" s="19" t="s">
        <v>4</v>
      </c>
      <c r="C6" s="20" t="s">
        <v>5</v>
      </c>
      <c r="D6" s="21" t="s">
        <v>6</v>
      </c>
      <c r="E6" s="8" t="s">
        <v>7</v>
      </c>
      <c r="F6" s="21" t="s">
        <v>8</v>
      </c>
      <c r="G6" s="8" t="s">
        <v>9</v>
      </c>
      <c r="H6" s="21" t="s">
        <v>10</v>
      </c>
      <c r="I6" s="8" t="s">
        <v>11</v>
      </c>
      <c r="J6" s="22" t="s">
        <v>12</v>
      </c>
      <c r="K6" s="22" t="s">
        <v>13</v>
      </c>
    </row>
    <row r="7" spans="1:12" x14ac:dyDescent="0.25">
      <c r="A7" s="7" t="s">
        <v>40</v>
      </c>
      <c r="B7" s="24"/>
      <c r="C7" s="24"/>
      <c r="D7" s="24"/>
      <c r="E7" s="24"/>
      <c r="F7" s="24"/>
      <c r="G7" s="24"/>
      <c r="H7" s="24"/>
      <c r="I7" s="24"/>
      <c r="J7" s="25">
        <f>SUM(Tabell14[[#This Row],[Husdyrfôr]:[Annen bruk]])</f>
        <v>0</v>
      </c>
      <c r="K7" s="12"/>
    </row>
    <row r="8" spans="1:12" x14ac:dyDescent="0.25">
      <c r="A8" s="7" t="s">
        <v>41</v>
      </c>
      <c r="B8" s="24"/>
      <c r="C8" s="24"/>
      <c r="D8" s="24"/>
      <c r="E8" s="24"/>
      <c r="F8" s="24"/>
      <c r="G8" s="24"/>
      <c r="H8" s="24"/>
      <c r="I8" s="24"/>
      <c r="J8" s="25">
        <f>SUM(Tabell14[[#This Row],[Husdyrfôr]:[Annen bruk]])</f>
        <v>0</v>
      </c>
      <c r="K8" s="12"/>
    </row>
    <row r="9" spans="1:12" x14ac:dyDescent="0.25">
      <c r="A9" s="7" t="s">
        <v>42</v>
      </c>
      <c r="B9" s="24"/>
      <c r="C9" s="24"/>
      <c r="D9" s="24"/>
      <c r="E9" s="24"/>
      <c r="F9" s="24"/>
      <c r="G9" s="24"/>
      <c r="H9" s="24"/>
      <c r="I9" s="24"/>
      <c r="J9" s="25">
        <f>SUM(Tabell14[[#This Row],[Husdyrfôr]:[Annen bruk]])</f>
        <v>0</v>
      </c>
      <c r="K9" s="12"/>
    </row>
    <row r="10" spans="1:12" x14ac:dyDescent="0.25">
      <c r="A10" s="7" t="s">
        <v>43</v>
      </c>
      <c r="B10" s="24"/>
      <c r="C10" s="24"/>
      <c r="D10" s="24"/>
      <c r="E10" s="24"/>
      <c r="F10" s="24"/>
      <c r="G10" s="24"/>
      <c r="H10" s="24"/>
      <c r="I10" s="24"/>
      <c r="J10" s="25">
        <f>SUM(Tabell14[[#This Row],[Husdyrfôr]:[Annen bruk]])</f>
        <v>0</v>
      </c>
      <c r="K10" s="12"/>
    </row>
    <row r="11" spans="1:12" x14ac:dyDescent="0.25">
      <c r="A11" s="7" t="s">
        <v>44</v>
      </c>
      <c r="B11" s="24"/>
      <c r="C11" s="24"/>
      <c r="D11" s="24"/>
      <c r="E11" s="24"/>
      <c r="F11" s="24"/>
      <c r="G11" s="24"/>
      <c r="H11" s="24"/>
      <c r="I11" s="24"/>
      <c r="J11" s="25">
        <f>SUM(Tabell14[[#This Row],[Husdyrfôr]:[Annen bruk]])</f>
        <v>0</v>
      </c>
      <c r="K11" s="12"/>
    </row>
    <row r="12" spans="1:12" x14ac:dyDescent="0.25">
      <c r="A12" s="7" t="s">
        <v>45</v>
      </c>
      <c r="B12" s="24"/>
      <c r="C12" s="24"/>
      <c r="D12" s="24"/>
      <c r="E12" s="24"/>
      <c r="F12" s="24"/>
      <c r="G12" s="24"/>
      <c r="H12" s="24"/>
      <c r="I12" s="24"/>
      <c r="J12" s="25">
        <f>SUM(Tabell14[[#This Row],[Husdyrfôr]:[Annen bruk]])</f>
        <v>0</v>
      </c>
      <c r="K12" s="12"/>
    </row>
    <row r="13" spans="1:12" x14ac:dyDescent="0.25">
      <c r="A13" s="7" t="s">
        <v>46</v>
      </c>
      <c r="B13" s="24"/>
      <c r="C13" s="24"/>
      <c r="D13" s="24"/>
      <c r="E13" s="24"/>
      <c r="F13" s="24"/>
      <c r="G13" s="24"/>
      <c r="H13" s="24"/>
      <c r="I13" s="24"/>
      <c r="J13" s="25">
        <f>SUM(Tabell14[[#This Row],[Husdyrfôr]:[Annen bruk]])</f>
        <v>0</v>
      </c>
      <c r="K13" s="12"/>
    </row>
    <row r="14" spans="1:12" x14ac:dyDescent="0.25">
      <c r="A14" s="7" t="s">
        <v>47</v>
      </c>
      <c r="B14" s="24"/>
      <c r="C14" s="24"/>
      <c r="D14" s="24"/>
      <c r="E14" s="24"/>
      <c r="F14" s="24"/>
      <c r="G14" s="24"/>
      <c r="H14" s="24"/>
      <c r="I14" s="24"/>
      <c r="J14" s="25">
        <f>SUM(Tabell14[[#This Row],[Husdyrfôr]:[Annen bruk]])</f>
        <v>0</v>
      </c>
      <c r="K14" s="12"/>
    </row>
    <row r="15" spans="1:12" x14ac:dyDescent="0.25">
      <c r="A15" s="7" t="s">
        <v>48</v>
      </c>
      <c r="B15" s="24"/>
      <c r="C15" s="24"/>
      <c r="D15" s="24"/>
      <c r="E15" s="24"/>
      <c r="F15" s="24"/>
      <c r="G15" s="24"/>
      <c r="H15" s="24"/>
      <c r="I15" s="24"/>
      <c r="J15" s="25">
        <f>SUM(Tabell14[[#This Row],[Husdyrfôr]:[Annen bruk]])</f>
        <v>0</v>
      </c>
      <c r="K15" s="12"/>
    </row>
    <row r="16" spans="1:12" x14ac:dyDescent="0.25">
      <c r="A16" s="7" t="s">
        <v>49</v>
      </c>
      <c r="B16" s="24"/>
      <c r="C16" s="24"/>
      <c r="D16" s="24"/>
      <c r="E16" s="24"/>
      <c r="F16" s="24"/>
      <c r="G16" s="24"/>
      <c r="H16" s="24"/>
      <c r="I16" s="24"/>
      <c r="J16" s="25">
        <f>SUM(Tabell14[[#This Row],[Husdyrfôr]:[Annen bruk]])</f>
        <v>0</v>
      </c>
      <c r="K16" s="12"/>
    </row>
    <row r="17" spans="1:11" x14ac:dyDescent="0.25">
      <c r="A17" s="7" t="s">
        <v>50</v>
      </c>
      <c r="B17" s="24"/>
      <c r="C17" s="24"/>
      <c r="D17" s="24"/>
      <c r="E17" s="24"/>
      <c r="F17" s="24"/>
      <c r="G17" s="24"/>
      <c r="H17" s="24"/>
      <c r="I17" s="24"/>
      <c r="J17" s="25">
        <f>SUM(Tabell14[[#This Row],[Husdyrfôr]:[Annen bruk]])</f>
        <v>0</v>
      </c>
      <c r="K17" s="12"/>
    </row>
    <row r="18" spans="1:11" x14ac:dyDescent="0.25">
      <c r="A18" s="7" t="s">
        <v>51</v>
      </c>
      <c r="B18" s="24"/>
      <c r="C18" s="24"/>
      <c r="D18" s="24"/>
      <c r="E18" s="24"/>
      <c r="F18" s="24"/>
      <c r="G18" s="24"/>
      <c r="H18" s="24"/>
      <c r="I18" s="24"/>
      <c r="J18" s="25">
        <f>SUM(Tabell14[[#This Row],[Husdyrfôr]:[Annen bruk]])</f>
        <v>0</v>
      </c>
      <c r="K18" s="12"/>
    </row>
    <row r="19" spans="1:11" x14ac:dyDescent="0.25">
      <c r="A19" s="7" t="s">
        <v>52</v>
      </c>
      <c r="B19" s="24"/>
      <c r="C19" s="24"/>
      <c r="D19" s="24"/>
      <c r="E19" s="24"/>
      <c r="F19" s="24"/>
      <c r="G19" s="24"/>
      <c r="H19" s="24"/>
      <c r="I19" s="24"/>
      <c r="J19" s="25">
        <f>SUM(Tabell14[[#This Row],[Husdyrfôr]:[Annen bruk]])</f>
        <v>0</v>
      </c>
      <c r="K19" s="12"/>
    </row>
    <row r="20" spans="1:11" x14ac:dyDescent="0.25">
      <c r="A20" s="7" t="s">
        <v>53</v>
      </c>
      <c r="B20" s="24"/>
      <c r="C20" s="24"/>
      <c r="D20" s="24"/>
      <c r="E20" s="24"/>
      <c r="F20" s="24"/>
      <c r="G20" s="24"/>
      <c r="H20" s="24"/>
      <c r="I20" s="24"/>
      <c r="J20" s="25">
        <f>SUM(Tabell14[[#This Row],[Husdyrfôr]:[Annen bruk]])</f>
        <v>0</v>
      </c>
      <c r="K20" s="12"/>
    </row>
    <row r="21" spans="1:11" x14ac:dyDescent="0.25">
      <c r="A21" s="7" t="s">
        <v>54</v>
      </c>
      <c r="B21" s="24"/>
      <c r="C21" s="24"/>
      <c r="D21" s="24"/>
      <c r="E21" s="24"/>
      <c r="F21" s="24"/>
      <c r="G21" s="24"/>
      <c r="H21" s="24"/>
      <c r="I21" s="24"/>
      <c r="J21" s="25">
        <f>SUM(Tabell14[[#This Row],[Husdyrfôr]:[Annen bruk]])</f>
        <v>0</v>
      </c>
      <c r="K21" s="12"/>
    </row>
    <row r="22" spans="1:11" x14ac:dyDescent="0.25">
      <c r="A22" s="7" t="s">
        <v>55</v>
      </c>
      <c r="B22" s="24"/>
      <c r="C22" s="24"/>
      <c r="D22" s="24"/>
      <c r="E22" s="24"/>
      <c r="F22" s="24"/>
      <c r="G22" s="24"/>
      <c r="H22" s="24"/>
      <c r="I22" s="24"/>
      <c r="J22" s="25">
        <f>SUM(Tabell14[[#This Row],[Husdyrfôr]:[Annen bruk]])</f>
        <v>0</v>
      </c>
      <c r="K22" s="12"/>
    </row>
    <row r="23" spans="1:11" x14ac:dyDescent="0.25">
      <c r="A23" s="7" t="s">
        <v>56</v>
      </c>
      <c r="B23" s="24"/>
      <c r="C23" s="24"/>
      <c r="D23" s="24"/>
      <c r="E23" s="24"/>
      <c r="F23" s="24"/>
      <c r="G23" s="24"/>
      <c r="H23" s="24"/>
      <c r="I23" s="24"/>
      <c r="J23" s="25">
        <f>SUM(Tabell14[[#This Row],[Husdyrfôr]:[Annen bruk]])</f>
        <v>0</v>
      </c>
      <c r="K23" s="12"/>
    </row>
    <row r="24" spans="1:11" x14ac:dyDescent="0.25">
      <c r="A24" s="7" t="s">
        <v>57</v>
      </c>
      <c r="B24" s="24"/>
      <c r="C24" s="24"/>
      <c r="D24" s="24"/>
      <c r="E24" s="24"/>
      <c r="F24" s="24"/>
      <c r="G24" s="24"/>
      <c r="H24" s="24"/>
      <c r="I24" s="24"/>
      <c r="J24" s="25">
        <f>SUM(Tabell14[[#This Row],[Husdyrfôr]:[Annen bruk]])</f>
        <v>0</v>
      </c>
      <c r="K24" s="12"/>
    </row>
    <row r="25" spans="1:11" x14ac:dyDescent="0.25">
      <c r="A25" s="7" t="s">
        <v>58</v>
      </c>
      <c r="B25" s="24"/>
      <c r="C25" s="24"/>
      <c r="D25" s="24"/>
      <c r="E25" s="24"/>
      <c r="F25" s="24"/>
      <c r="G25" s="24"/>
      <c r="H25" s="24"/>
      <c r="I25" s="24"/>
      <c r="J25" s="25">
        <f>SUM(Tabell14[[#This Row],[Husdyrfôr]:[Annen bruk]])</f>
        <v>0</v>
      </c>
      <c r="K25" s="12"/>
    </row>
    <row r="26" spans="1:11" x14ac:dyDescent="0.25">
      <c r="A26" s="7" t="s">
        <v>59</v>
      </c>
      <c r="B26" s="24"/>
      <c r="C26" s="24"/>
      <c r="D26" s="24"/>
      <c r="E26" s="24"/>
      <c r="F26" s="24"/>
      <c r="G26" s="24"/>
      <c r="H26" s="24"/>
      <c r="I26" s="24"/>
      <c r="J26" s="25">
        <f>SUM(Tabell14[[#This Row],[Husdyrfôr]:[Annen bruk]])</f>
        <v>0</v>
      </c>
      <c r="K26" s="12"/>
    </row>
    <row r="27" spans="1:11" x14ac:dyDescent="0.25">
      <c r="A27" s="7" t="s">
        <v>60</v>
      </c>
      <c r="B27" s="24"/>
      <c r="C27" s="24"/>
      <c r="D27" s="24"/>
      <c r="E27" s="24"/>
      <c r="F27" s="24"/>
      <c r="G27" s="24"/>
      <c r="H27" s="24"/>
      <c r="I27" s="24"/>
      <c r="J27" s="25">
        <f>SUM(Tabell14[[#This Row],[Husdyrfôr]:[Annen bruk]])</f>
        <v>0</v>
      </c>
      <c r="K27" s="12"/>
    </row>
    <row r="28" spans="1:11" x14ac:dyDescent="0.25">
      <c r="A28" s="7" t="s">
        <v>61</v>
      </c>
      <c r="B28" s="24"/>
      <c r="C28" s="24"/>
      <c r="D28" s="24"/>
      <c r="E28" s="24"/>
      <c r="F28" s="24"/>
      <c r="G28" s="24"/>
      <c r="H28" s="24"/>
      <c r="I28" s="24"/>
      <c r="J28" s="25">
        <f>SUM(Tabell14[[#This Row],[Husdyrfôr]:[Annen bruk]])</f>
        <v>0</v>
      </c>
      <c r="K28" s="12"/>
    </row>
    <row r="29" spans="1:11" x14ac:dyDescent="0.25">
      <c r="A29" s="1" t="s">
        <v>14</v>
      </c>
      <c r="B29" s="3">
        <f>SUBTOTAL(109,Tabell14[ Råvare inn i råvaremottaket, antall tonn])</f>
        <v>0</v>
      </c>
      <c r="C29" s="3">
        <f>SUBTOTAL(109,Tabell14[Herav direkte fra produsent,     antall tonn])</f>
        <v>0</v>
      </c>
      <c r="D29" s="3">
        <f>SUBTOTAL(109,Tabell14[Husdyrfôr])</f>
        <v>0</v>
      </c>
      <c r="E29" s="3">
        <f>SUBTOTAL(109,Tabell14[Biobrensel])</f>
        <v>0</v>
      </c>
      <c r="F29" s="3">
        <f>SUBTOTAL(109,Tabell14[Kompost])</f>
        <v>0</v>
      </c>
      <c r="G29" s="3">
        <f>SUBTOTAL(109,Tabell14[Grønngjødsel])</f>
        <v>0</v>
      </c>
      <c r="H29" s="3">
        <f>SUBTOTAL(109,Tabell14[Annen bruk])</f>
        <v>0</v>
      </c>
      <c r="I29" s="2"/>
      <c r="J29" s="4">
        <f>SUBTOTAL(109,Tabell14[Sum matsvinn (kolonne G - K)])</f>
        <v>0</v>
      </c>
      <c r="K29" s="5"/>
    </row>
  </sheetData>
  <mergeCells count="2">
    <mergeCell ref="C5:D5"/>
    <mergeCell ref="E5:K5"/>
  </mergeCells>
  <conditionalFormatting sqref="I7:I28">
    <cfRule type="expression" priority="1" stopIfTrue="1">
      <formula>AND(H7&lt;&gt;0,I7&lt;&gt;"")</formula>
    </cfRule>
    <cfRule type="expression" dxfId="6" priority="2">
      <formula>H7&lt;&gt;0</formula>
    </cfRule>
  </conditionalFormatting>
  <pageMargins left="0.31496062992125984" right="0.31496062992125984" top="1.1811023622047245" bottom="0.74803149606299213" header="0.31496062992125984" footer="0.31496062992125984"/>
  <pageSetup paperSize="9" scale="51" orientation="landscape" verticalDpi="0" r:id="rId1"/>
  <headerFooter>
    <oddHeader>&amp;L&amp;G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59D2-DA05-4712-B892-2D89F157C756}">
  <sheetPr>
    <pageSetUpPr fitToPage="1"/>
  </sheetPr>
  <dimension ref="A1:L23"/>
  <sheetViews>
    <sheetView workbookViewId="0">
      <selection activeCell="C6" sqref="C6"/>
    </sheetView>
  </sheetViews>
  <sheetFormatPr baseColWidth="10" defaultRowHeight="15" x14ac:dyDescent="0.25"/>
  <cols>
    <col min="1" max="1" width="56.7109375" bestFit="1" customWidth="1"/>
    <col min="2" max="3" width="20.85546875" customWidth="1"/>
    <col min="4" max="4" width="19.42578125" customWidth="1"/>
    <col min="5" max="9" width="15.28515625" customWidth="1"/>
    <col min="10" max="10" width="27.140625" customWidth="1"/>
    <col min="11" max="11" width="22.7109375" customWidth="1"/>
    <col min="12" max="12" width="27.140625" customWidth="1"/>
  </cols>
  <sheetData>
    <row r="1" spans="1:12" ht="18.75" x14ac:dyDescent="0.3">
      <c r="A1" s="6" t="s">
        <v>34</v>
      </c>
      <c r="B1" s="6"/>
      <c r="C1" s="6"/>
    </row>
    <row r="2" spans="1:12" x14ac:dyDescent="0.25">
      <c r="A2" s="27" t="s">
        <v>88</v>
      </c>
      <c r="B2" s="27"/>
    </row>
    <row r="3" spans="1:12" x14ac:dyDescent="0.25">
      <c r="A3" s="27"/>
      <c r="B3" s="27"/>
    </row>
    <row r="4" spans="1:12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30" customHeight="1" x14ac:dyDescent="0.25">
      <c r="A5" s="17" t="s">
        <v>1</v>
      </c>
      <c r="B5" s="16"/>
      <c r="C5" s="31" t="s">
        <v>32</v>
      </c>
      <c r="D5" s="32"/>
      <c r="E5" s="33" t="s">
        <v>2</v>
      </c>
      <c r="F5" s="33"/>
      <c r="G5" s="33"/>
      <c r="H5" s="33"/>
      <c r="I5" s="33"/>
      <c r="J5" s="33"/>
      <c r="K5" s="33"/>
      <c r="L5" s="23" t="s">
        <v>3</v>
      </c>
    </row>
    <row r="6" spans="1:12" ht="60" x14ac:dyDescent="0.25">
      <c r="A6" s="18" t="s">
        <v>16</v>
      </c>
      <c r="B6" s="19" t="s">
        <v>4</v>
      </c>
      <c r="C6" s="20" t="s">
        <v>5</v>
      </c>
      <c r="D6" s="21" t="s">
        <v>6</v>
      </c>
      <c r="E6" s="8" t="s">
        <v>7</v>
      </c>
      <c r="F6" s="21" t="s">
        <v>8</v>
      </c>
      <c r="G6" s="8" t="s">
        <v>9</v>
      </c>
      <c r="H6" s="21" t="s">
        <v>10</v>
      </c>
      <c r="I6" s="8" t="s">
        <v>11</v>
      </c>
      <c r="J6" s="22" t="s">
        <v>12</v>
      </c>
      <c r="K6" s="22" t="s">
        <v>13</v>
      </c>
    </row>
    <row r="7" spans="1:12" x14ac:dyDescent="0.25">
      <c r="A7" s="7" t="s">
        <v>62</v>
      </c>
      <c r="B7" s="24"/>
      <c r="C7" s="24"/>
      <c r="D7" s="24"/>
      <c r="E7" s="24"/>
      <c r="F7" s="24"/>
      <c r="G7" s="24"/>
      <c r="H7" s="24"/>
      <c r="I7" s="24"/>
      <c r="J7" s="25">
        <f>SUM(Tabell145[[#This Row],[Husdyrfôr]:[Annen bruk]])</f>
        <v>0</v>
      </c>
      <c r="K7" s="12"/>
    </row>
    <row r="8" spans="1:12" x14ac:dyDescent="0.25">
      <c r="A8" s="7" t="s">
        <v>63</v>
      </c>
      <c r="B8" s="24"/>
      <c r="C8" s="24"/>
      <c r="D8" s="24"/>
      <c r="E8" s="24"/>
      <c r="F8" s="24"/>
      <c r="G8" s="24"/>
      <c r="H8" s="24"/>
      <c r="I8" s="24"/>
      <c r="J8" s="25">
        <f>SUM(Tabell145[[#This Row],[Husdyrfôr]:[Annen bruk]])</f>
        <v>0</v>
      </c>
      <c r="K8" s="12"/>
    </row>
    <row r="9" spans="1:12" ht="15.75" customHeight="1" x14ac:dyDescent="0.25">
      <c r="A9" s="7" t="s">
        <v>64</v>
      </c>
      <c r="B9" s="24"/>
      <c r="C9" s="24"/>
      <c r="D9" s="24"/>
      <c r="E9" s="24"/>
      <c r="F9" s="24"/>
      <c r="G9" s="24"/>
      <c r="H9" s="24"/>
      <c r="I9" s="24"/>
      <c r="J9" s="25">
        <f>SUM(Tabell145[[#This Row],[Husdyrfôr]:[Annen bruk]])</f>
        <v>0</v>
      </c>
      <c r="K9" s="12"/>
    </row>
    <row r="10" spans="1:12" ht="15.75" customHeight="1" x14ac:dyDescent="0.25">
      <c r="A10" s="7" t="s">
        <v>65</v>
      </c>
      <c r="B10" s="24"/>
      <c r="C10" s="24"/>
      <c r="D10" s="24"/>
      <c r="E10" s="24"/>
      <c r="F10" s="24"/>
      <c r="G10" s="24"/>
      <c r="H10" s="24"/>
      <c r="I10" s="24"/>
      <c r="J10" s="25">
        <f>SUM(Tabell145[[#This Row],[Husdyrfôr]:[Annen bruk]])</f>
        <v>0</v>
      </c>
      <c r="K10" s="12"/>
    </row>
    <row r="11" spans="1:12" x14ac:dyDescent="0.25">
      <c r="A11" s="7" t="s">
        <v>66</v>
      </c>
      <c r="B11" s="24"/>
      <c r="C11" s="24"/>
      <c r="D11" s="24"/>
      <c r="E11" s="24"/>
      <c r="F11" s="24"/>
      <c r="G11" s="24"/>
      <c r="H11" s="24"/>
      <c r="I11" s="24"/>
      <c r="J11" s="25">
        <f>SUM(Tabell145[[#This Row],[Husdyrfôr]:[Annen bruk]])</f>
        <v>0</v>
      </c>
      <c r="K11" s="12"/>
    </row>
    <row r="12" spans="1:12" x14ac:dyDescent="0.25">
      <c r="A12" s="7" t="s">
        <v>67</v>
      </c>
      <c r="B12" s="24"/>
      <c r="C12" s="24"/>
      <c r="D12" s="24"/>
      <c r="E12" s="24"/>
      <c r="F12" s="24"/>
      <c r="G12" s="24"/>
      <c r="H12" s="24"/>
      <c r="I12" s="24"/>
      <c r="J12" s="25">
        <f>SUM(Tabell145[[#This Row],[Husdyrfôr]:[Annen bruk]])</f>
        <v>0</v>
      </c>
      <c r="K12" s="12"/>
    </row>
    <row r="13" spans="1:12" x14ac:dyDescent="0.25">
      <c r="A13" s="7" t="s">
        <v>68</v>
      </c>
      <c r="B13" s="24"/>
      <c r="C13" s="24"/>
      <c r="D13" s="24"/>
      <c r="E13" s="24"/>
      <c r="F13" s="24"/>
      <c r="G13" s="24"/>
      <c r="H13" s="24"/>
      <c r="I13" s="24"/>
      <c r="J13" s="25">
        <f>SUM(Tabell145[[#This Row],[Husdyrfôr]:[Annen bruk]])</f>
        <v>0</v>
      </c>
      <c r="K13" s="12"/>
    </row>
    <row r="14" spans="1:12" x14ac:dyDescent="0.25">
      <c r="A14" s="7" t="s">
        <v>69</v>
      </c>
      <c r="B14" s="24"/>
      <c r="C14" s="24"/>
      <c r="D14" s="24"/>
      <c r="E14" s="24"/>
      <c r="F14" s="24"/>
      <c r="G14" s="24"/>
      <c r="H14" s="24"/>
      <c r="I14" s="24"/>
      <c r="J14" s="25">
        <f>SUM(Tabell145[[#This Row],[Husdyrfôr]:[Annen bruk]])</f>
        <v>0</v>
      </c>
      <c r="K14" s="12"/>
    </row>
    <row r="15" spans="1:12" x14ac:dyDescent="0.25">
      <c r="A15" s="7" t="s">
        <v>70</v>
      </c>
      <c r="B15" s="24"/>
      <c r="C15" s="24"/>
      <c r="D15" s="24"/>
      <c r="E15" s="24"/>
      <c r="F15" s="24"/>
      <c r="G15" s="24"/>
      <c r="H15" s="24"/>
      <c r="I15" s="24"/>
      <c r="J15" s="25">
        <f>SUM(Tabell145[[#This Row],[Husdyrfôr]:[Annen bruk]])</f>
        <v>0</v>
      </c>
      <c r="K15" s="12"/>
    </row>
    <row r="16" spans="1:12" x14ac:dyDescent="0.25">
      <c r="A16" s="7" t="s">
        <v>71</v>
      </c>
      <c r="B16" s="24"/>
      <c r="C16" s="24"/>
      <c r="D16" s="24"/>
      <c r="E16" s="24"/>
      <c r="F16" s="24"/>
      <c r="G16" s="24"/>
      <c r="H16" s="24"/>
      <c r="I16" s="24"/>
      <c r="J16" s="25">
        <f>SUM(Tabell145[[#This Row],[Husdyrfôr]:[Annen bruk]])</f>
        <v>0</v>
      </c>
      <c r="K16" s="12"/>
    </row>
    <row r="17" spans="1:11" x14ac:dyDescent="0.25">
      <c r="A17" s="7" t="s">
        <v>72</v>
      </c>
      <c r="B17" s="24"/>
      <c r="C17" s="24"/>
      <c r="D17" s="24"/>
      <c r="E17" s="24"/>
      <c r="F17" s="24"/>
      <c r="G17" s="24"/>
      <c r="H17" s="24"/>
      <c r="I17" s="24"/>
      <c r="J17" s="25">
        <f>SUM(Tabell145[[#This Row],[Husdyrfôr]:[Annen bruk]])</f>
        <v>0</v>
      </c>
      <c r="K17" s="12"/>
    </row>
    <row r="18" spans="1:11" x14ac:dyDescent="0.25">
      <c r="A18" s="7" t="s">
        <v>73</v>
      </c>
      <c r="B18" s="24"/>
      <c r="C18" s="24"/>
      <c r="D18" s="24"/>
      <c r="E18" s="24"/>
      <c r="F18" s="24"/>
      <c r="G18" s="24"/>
      <c r="H18" s="24"/>
      <c r="I18" s="24"/>
      <c r="J18" s="25">
        <f>SUM(Tabell145[[#This Row],[Husdyrfôr]:[Annen bruk]])</f>
        <v>0</v>
      </c>
      <c r="K18" s="12"/>
    </row>
    <row r="19" spans="1:11" x14ac:dyDescent="0.25">
      <c r="A19" s="7" t="s">
        <v>74</v>
      </c>
      <c r="B19" s="24"/>
      <c r="C19" s="24"/>
      <c r="D19" s="24"/>
      <c r="E19" s="24"/>
      <c r="F19" s="24"/>
      <c r="G19" s="24"/>
      <c r="H19" s="24"/>
      <c r="I19" s="24"/>
      <c r="J19" s="25">
        <f>SUM(Tabell145[[#This Row],[Husdyrfôr]:[Annen bruk]])</f>
        <v>0</v>
      </c>
      <c r="K19" s="12"/>
    </row>
    <row r="20" spans="1:11" x14ac:dyDescent="0.25">
      <c r="A20" s="7" t="s">
        <v>75</v>
      </c>
      <c r="B20" s="24"/>
      <c r="C20" s="24"/>
      <c r="D20" s="24"/>
      <c r="E20" s="24"/>
      <c r="F20" s="24"/>
      <c r="G20" s="24"/>
      <c r="H20" s="24"/>
      <c r="I20" s="24"/>
      <c r="J20" s="25">
        <f>SUM(Tabell145[[#This Row],[Husdyrfôr]:[Annen bruk]])</f>
        <v>0</v>
      </c>
      <c r="K20" s="12"/>
    </row>
    <row r="21" spans="1:11" x14ac:dyDescent="0.25">
      <c r="A21" s="7" t="s">
        <v>76</v>
      </c>
      <c r="B21" s="24"/>
      <c r="C21" s="24"/>
      <c r="D21" s="24"/>
      <c r="E21" s="24"/>
      <c r="F21" s="24"/>
      <c r="G21" s="24"/>
      <c r="H21" s="24"/>
      <c r="I21" s="24"/>
      <c r="J21" s="25">
        <f>SUM(Tabell145[[#This Row],[Husdyrfôr]:[Annen bruk]])</f>
        <v>0</v>
      </c>
      <c r="K21" s="12"/>
    </row>
    <row r="22" spans="1:11" x14ac:dyDescent="0.25">
      <c r="A22" s="7" t="s">
        <v>77</v>
      </c>
      <c r="B22" s="24"/>
      <c r="C22" s="24"/>
      <c r="D22" s="24"/>
      <c r="E22" s="24"/>
      <c r="F22" s="24"/>
      <c r="G22" s="24"/>
      <c r="H22" s="24"/>
      <c r="I22" s="24"/>
      <c r="J22" s="25">
        <f>SUM(Tabell145[[#This Row],[Husdyrfôr]:[Annen bruk]])</f>
        <v>0</v>
      </c>
      <c r="K22" s="12"/>
    </row>
    <row r="23" spans="1:11" x14ac:dyDescent="0.25">
      <c r="A23" s="1" t="s">
        <v>14</v>
      </c>
      <c r="B23" s="3">
        <f>SUBTOTAL(109,Tabell145[ Råvare inn i råvaremottaket, antall tonn])</f>
        <v>0</v>
      </c>
      <c r="C23" s="3">
        <f>SUBTOTAL(109,Tabell145[Herav direkte fra produsent,     antall tonn])</f>
        <v>0</v>
      </c>
      <c r="D23" s="3">
        <f>SUBTOTAL(109,Tabell145[Husdyrfôr])</f>
        <v>0</v>
      </c>
      <c r="E23" s="3">
        <f>SUBTOTAL(109,Tabell145[Biobrensel])</f>
        <v>0</v>
      </c>
      <c r="F23" s="3">
        <f>SUBTOTAL(109,Tabell145[Kompost])</f>
        <v>0</v>
      </c>
      <c r="G23" s="3">
        <f>SUBTOTAL(109,Tabell145[Grønngjødsel])</f>
        <v>0</v>
      </c>
      <c r="H23" s="3">
        <f>SUBTOTAL(109,Tabell145[Annen bruk])</f>
        <v>0</v>
      </c>
      <c r="I23" s="2"/>
      <c r="J23" s="4">
        <f>SUBTOTAL(109,Tabell145[Sum matsvinn (kolonne G - K)])</f>
        <v>0</v>
      </c>
      <c r="K23" s="5"/>
    </row>
  </sheetData>
  <mergeCells count="2">
    <mergeCell ref="C5:D5"/>
    <mergeCell ref="E5:K5"/>
  </mergeCells>
  <conditionalFormatting sqref="I7:I22">
    <cfRule type="expression" priority="1" stopIfTrue="1">
      <formula>AND(H7&lt;&gt;0,I7&lt;&gt;"")</formula>
    </cfRule>
    <cfRule type="expression" dxfId="5" priority="2">
      <formula>H7&lt;&gt;0</formula>
    </cfRule>
  </conditionalFormatting>
  <pageMargins left="0.31496062992125984" right="0.31496062992125984" top="1.1811023622047245" bottom="0.74803149606299213" header="0.31496062992125984" footer="0.31496062992125984"/>
  <pageSetup paperSize="9" scale="51" orientation="landscape" verticalDpi="0" r:id="rId1"/>
  <headerFooter>
    <oddHeader>&amp;L&amp;G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9753-D4FA-4FC0-837C-DC6677F02A98}">
  <sheetPr>
    <pageSetUpPr fitToPage="1"/>
  </sheetPr>
  <dimension ref="A1:L13"/>
  <sheetViews>
    <sheetView workbookViewId="0">
      <selection activeCell="B6" sqref="B6"/>
    </sheetView>
  </sheetViews>
  <sheetFormatPr baseColWidth="10" defaultRowHeight="15" x14ac:dyDescent="0.25"/>
  <cols>
    <col min="1" max="1" width="56.7109375" bestFit="1" customWidth="1"/>
    <col min="2" max="3" width="20.85546875" customWidth="1"/>
    <col min="4" max="4" width="21.140625" customWidth="1"/>
    <col min="5" max="9" width="15.28515625" customWidth="1"/>
    <col min="10" max="10" width="27.140625" customWidth="1"/>
    <col min="11" max="11" width="22.7109375" customWidth="1"/>
    <col min="12" max="12" width="27.140625" customWidth="1"/>
  </cols>
  <sheetData>
    <row r="1" spans="1:12" ht="18.75" x14ac:dyDescent="0.3">
      <c r="A1" s="6" t="s">
        <v>36</v>
      </c>
      <c r="B1" s="6"/>
      <c r="C1" s="6"/>
    </row>
    <row r="2" spans="1:12" x14ac:dyDescent="0.25">
      <c r="A2" s="27" t="s">
        <v>88</v>
      </c>
      <c r="B2" s="27"/>
    </row>
    <row r="3" spans="1:12" x14ac:dyDescent="0.25">
      <c r="A3" s="27"/>
      <c r="B3" s="27"/>
    </row>
    <row r="4" spans="1:12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30" customHeight="1" x14ac:dyDescent="0.25">
      <c r="A5" s="17" t="s">
        <v>1</v>
      </c>
      <c r="B5" s="16"/>
      <c r="C5" s="31" t="s">
        <v>32</v>
      </c>
      <c r="D5" s="32"/>
      <c r="E5" s="33" t="s">
        <v>2</v>
      </c>
      <c r="F5" s="33"/>
      <c r="G5" s="33"/>
      <c r="H5" s="33"/>
      <c r="I5" s="33"/>
      <c r="J5" s="33"/>
      <c r="K5" s="33"/>
      <c r="L5" s="23" t="s">
        <v>3</v>
      </c>
    </row>
    <row r="6" spans="1:12" ht="60" x14ac:dyDescent="0.25">
      <c r="A6" s="18" t="s">
        <v>16</v>
      </c>
      <c r="B6" s="19" t="s">
        <v>4</v>
      </c>
      <c r="C6" s="20" t="s">
        <v>5</v>
      </c>
      <c r="D6" s="21" t="s">
        <v>6</v>
      </c>
      <c r="E6" s="8" t="s">
        <v>7</v>
      </c>
      <c r="F6" s="21" t="s">
        <v>8</v>
      </c>
      <c r="G6" s="8" t="s">
        <v>9</v>
      </c>
      <c r="H6" s="21" t="s">
        <v>10</v>
      </c>
      <c r="I6" s="8" t="s">
        <v>11</v>
      </c>
      <c r="J6" s="22" t="s">
        <v>12</v>
      </c>
      <c r="K6" s="22" t="s">
        <v>13</v>
      </c>
    </row>
    <row r="7" spans="1:12" x14ac:dyDescent="0.25">
      <c r="A7" t="s">
        <v>89</v>
      </c>
      <c r="B7" s="28"/>
      <c r="C7" s="28"/>
      <c r="D7" s="28"/>
      <c r="E7" s="28"/>
      <c r="F7" s="28"/>
      <c r="G7" s="28"/>
      <c r="H7" s="28"/>
      <c r="I7" s="28"/>
      <c r="J7" s="29">
        <f>SUM(Tabell14567[[#This Row],[Husdyrfôr]:[Annen bruk]])</f>
        <v>0</v>
      </c>
      <c r="K7" s="12"/>
    </row>
    <row r="8" spans="1:12" x14ac:dyDescent="0.25">
      <c r="A8" t="s">
        <v>90</v>
      </c>
      <c r="B8" s="28"/>
      <c r="C8" s="28"/>
      <c r="D8" s="28"/>
      <c r="E8" s="28"/>
      <c r="F8" s="28"/>
      <c r="G8" s="28"/>
      <c r="H8" s="28"/>
      <c r="I8" s="28"/>
      <c r="J8" s="29">
        <f>SUM(Tabell14567[[#This Row],[Husdyrfôr]:[Annen bruk]])</f>
        <v>0</v>
      </c>
      <c r="K8" s="12"/>
    </row>
    <row r="9" spans="1:12" x14ac:dyDescent="0.25">
      <c r="A9" t="s">
        <v>91</v>
      </c>
      <c r="B9" s="28"/>
      <c r="C9" s="28"/>
      <c r="D9" s="28"/>
      <c r="E9" s="28"/>
      <c r="F9" s="28"/>
      <c r="G9" s="28"/>
      <c r="H9" s="28"/>
      <c r="I9" s="28"/>
      <c r="J9" s="29">
        <f>SUM(Tabell14567[[#This Row],[Husdyrfôr]:[Annen bruk]])</f>
        <v>0</v>
      </c>
      <c r="K9" s="12"/>
    </row>
    <row r="10" spans="1:12" x14ac:dyDescent="0.25">
      <c r="A10" t="s">
        <v>92</v>
      </c>
      <c r="B10" s="28"/>
      <c r="C10" s="28"/>
      <c r="D10" s="28"/>
      <c r="E10" s="28"/>
      <c r="F10" s="28"/>
      <c r="G10" s="28"/>
      <c r="H10" s="28"/>
      <c r="I10" s="28"/>
      <c r="J10" s="29">
        <f>SUM(Tabell14567[[#This Row],[Husdyrfôr]:[Annen bruk]])</f>
        <v>0</v>
      </c>
      <c r="K10" s="12"/>
    </row>
    <row r="11" spans="1:12" x14ac:dyDescent="0.25">
      <c r="A11" t="s">
        <v>93</v>
      </c>
      <c r="B11" s="28"/>
      <c r="C11" s="28"/>
      <c r="D11" s="28"/>
      <c r="E11" s="28"/>
      <c r="F11" s="28"/>
      <c r="G11" s="28"/>
      <c r="H11" s="28"/>
      <c r="I11" s="28"/>
      <c r="J11" s="29">
        <f>SUM(Tabell14567[[#This Row],[Husdyrfôr]:[Annen bruk]])</f>
        <v>0</v>
      </c>
      <c r="K11" s="12"/>
    </row>
    <row r="12" spans="1:12" x14ac:dyDescent="0.25">
      <c r="A12" t="s">
        <v>94</v>
      </c>
      <c r="B12" s="28"/>
      <c r="C12" s="28"/>
      <c r="D12" s="28"/>
      <c r="E12" s="28"/>
      <c r="F12" s="28"/>
      <c r="G12" s="28"/>
      <c r="H12" s="28"/>
      <c r="I12" s="28"/>
      <c r="J12" s="29">
        <f>SUM(Tabell14567[[#This Row],[Husdyrfôr]:[Annen bruk]])</f>
        <v>0</v>
      </c>
      <c r="K12" s="12"/>
    </row>
    <row r="13" spans="1:12" x14ac:dyDescent="0.25">
      <c r="A13" s="1" t="s">
        <v>14</v>
      </c>
      <c r="B13" s="3">
        <f>SUBTOTAL(109,Tabell14567[ Råvare inn i råvaremottaket, antall tonn])</f>
        <v>0</v>
      </c>
      <c r="C13" s="3">
        <f>SUBTOTAL(109,Tabell14567[Herav direkte fra produsent,     antall tonn])</f>
        <v>0</v>
      </c>
      <c r="D13" s="3">
        <f>SUBTOTAL(109,Tabell14567[Husdyrfôr])</f>
        <v>0</v>
      </c>
      <c r="E13" s="3">
        <f>SUBTOTAL(109,Tabell14567[Biobrensel])</f>
        <v>0</v>
      </c>
      <c r="F13" s="3">
        <f>SUBTOTAL(109,Tabell14567[Kompost])</f>
        <v>0</v>
      </c>
      <c r="G13" s="3">
        <f>SUBTOTAL(109,Tabell14567[Grønngjødsel])</f>
        <v>0</v>
      </c>
      <c r="H13" s="3">
        <f>SUBTOTAL(109,Tabell14567[Annen bruk])</f>
        <v>0</v>
      </c>
      <c r="I13" s="2"/>
      <c r="J13" s="4">
        <f>SUBTOTAL(109,Tabell14567[Sum matsvinn (kolonne G - K)])</f>
        <v>0</v>
      </c>
      <c r="K13" s="5"/>
    </row>
  </sheetData>
  <mergeCells count="2">
    <mergeCell ref="C5:D5"/>
    <mergeCell ref="E5:K5"/>
  </mergeCells>
  <conditionalFormatting sqref="I7:I12">
    <cfRule type="expression" priority="1" stopIfTrue="1">
      <formula>AND(H7&lt;&gt;0,I7&lt;&gt;"")</formula>
    </cfRule>
    <cfRule type="expression" dxfId="4" priority="2">
      <formula>H7&lt;&gt;0</formula>
    </cfRule>
  </conditionalFormatting>
  <pageMargins left="0.31496062992125984" right="0.31496062992125984" top="1.1811023622047245" bottom="0.74803149606299213" header="0.31496062992125984" footer="0.31496062992125984"/>
  <pageSetup paperSize="9" scale="51" orientation="landscape" verticalDpi="0" r:id="rId1"/>
  <headerFooter>
    <oddHeader>&amp;L&amp;G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5A83-8A01-4B8B-91EA-E57591CE1D87}">
  <sheetPr>
    <pageSetUpPr fitToPage="1"/>
  </sheetPr>
  <dimension ref="A1:K17"/>
  <sheetViews>
    <sheetView tabSelected="1" workbookViewId="0">
      <selection activeCell="A6" sqref="A6:I14"/>
    </sheetView>
  </sheetViews>
  <sheetFormatPr baseColWidth="10" defaultRowHeight="15" x14ac:dyDescent="0.25"/>
  <cols>
    <col min="1" max="1" width="56.7109375" bestFit="1" customWidth="1"/>
    <col min="2" max="2" width="20.85546875" customWidth="1"/>
    <col min="3" max="3" width="21.140625" customWidth="1"/>
    <col min="4" max="8" width="15.28515625" customWidth="1"/>
    <col min="9" max="9" width="27.140625" customWidth="1"/>
    <col min="10" max="10" width="22.7109375" customWidth="1"/>
    <col min="11" max="11" width="27.140625" customWidth="1"/>
  </cols>
  <sheetData>
    <row r="1" spans="1:11" ht="18.75" x14ac:dyDescent="0.3">
      <c r="A1" s="6" t="s">
        <v>35</v>
      </c>
      <c r="B1" s="6"/>
    </row>
    <row r="2" spans="1:11" x14ac:dyDescent="0.25">
      <c r="A2" s="27" t="s">
        <v>88</v>
      </c>
    </row>
    <row r="3" spans="1:11" x14ac:dyDescent="0.25">
      <c r="A3" s="27"/>
    </row>
    <row r="4" spans="1:1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ht="30" customHeight="1" x14ac:dyDescent="0.25">
      <c r="A5" s="17" t="s">
        <v>1</v>
      </c>
      <c r="B5" s="31" t="s">
        <v>32</v>
      </c>
      <c r="C5" s="32"/>
      <c r="D5" s="33" t="s">
        <v>2</v>
      </c>
      <c r="E5" s="33"/>
      <c r="F5" s="33"/>
      <c r="G5" s="33"/>
      <c r="H5" s="33"/>
      <c r="I5" s="33"/>
      <c r="J5" s="33"/>
      <c r="K5" s="23" t="s">
        <v>3</v>
      </c>
    </row>
    <row r="6" spans="1:11" ht="45" x14ac:dyDescent="0.25">
      <c r="A6" s="18" t="s">
        <v>16</v>
      </c>
      <c r="B6" s="19" t="s">
        <v>4</v>
      </c>
      <c r="C6" s="20" t="s">
        <v>5</v>
      </c>
      <c r="D6" s="21" t="s">
        <v>6</v>
      </c>
      <c r="E6" s="8" t="s">
        <v>7</v>
      </c>
      <c r="F6" s="21" t="s">
        <v>8</v>
      </c>
      <c r="G6" s="8" t="s">
        <v>9</v>
      </c>
      <c r="H6" s="21" t="s">
        <v>10</v>
      </c>
      <c r="I6" s="8" t="s">
        <v>11</v>
      </c>
      <c r="J6" s="22" t="s">
        <v>12</v>
      </c>
      <c r="K6" s="22" t="s">
        <v>13</v>
      </c>
    </row>
    <row r="7" spans="1:11" x14ac:dyDescent="0.25">
      <c r="A7" t="s">
        <v>78</v>
      </c>
      <c r="B7" s="26"/>
      <c r="C7" s="26"/>
      <c r="D7" s="9"/>
      <c r="E7" s="9"/>
      <c r="F7" s="9"/>
      <c r="G7" s="9"/>
      <c r="H7" s="9"/>
      <c r="I7" s="10"/>
      <c r="J7" s="11">
        <f>SUM(Tabell1456[[#This Row],[Husdyrfôr]:[Annen bruk]])</f>
        <v>0</v>
      </c>
      <c r="K7" s="12"/>
    </row>
    <row r="8" spans="1:11" hidden="1" x14ac:dyDescent="0.25">
      <c r="A8" t="s">
        <v>79</v>
      </c>
      <c r="B8" s="26"/>
      <c r="C8" s="26"/>
      <c r="D8" s="9"/>
      <c r="E8" s="9"/>
      <c r="F8" s="9"/>
      <c r="G8" s="9"/>
      <c r="H8" s="9"/>
      <c r="I8" s="10"/>
      <c r="J8" s="11">
        <f>SUM(Tabell1456[[#This Row],[Husdyrfôr]:[Annen bruk]])</f>
        <v>0</v>
      </c>
      <c r="K8" s="12"/>
    </row>
    <row r="9" spans="1:11" x14ac:dyDescent="0.25">
      <c r="A9" t="s">
        <v>80</v>
      </c>
      <c r="B9" s="26"/>
      <c r="C9" s="26"/>
      <c r="D9" s="9"/>
      <c r="E9" s="9"/>
      <c r="F9" s="9"/>
      <c r="G9" s="9"/>
      <c r="H9" s="9"/>
      <c r="I9" s="10"/>
      <c r="J9" s="11">
        <f>SUM(Tabell1456[[#This Row],[Husdyrfôr]:[Annen bruk]])</f>
        <v>0</v>
      </c>
      <c r="K9" s="12"/>
    </row>
    <row r="10" spans="1:11" x14ac:dyDescent="0.25">
      <c r="A10" t="s">
        <v>81</v>
      </c>
      <c r="B10" s="26"/>
      <c r="C10" s="26"/>
      <c r="D10" s="9"/>
      <c r="E10" s="9"/>
      <c r="F10" s="9"/>
      <c r="G10" s="9"/>
      <c r="H10" s="9"/>
      <c r="I10" s="10"/>
      <c r="J10" s="11">
        <f>SUM(Tabell1456[[#This Row],[Husdyrfôr]:[Annen bruk]])</f>
        <v>0</v>
      </c>
      <c r="K10" s="12"/>
    </row>
    <row r="11" spans="1:11" hidden="1" x14ac:dyDescent="0.25">
      <c r="A11" t="s">
        <v>82</v>
      </c>
      <c r="B11" s="26"/>
      <c r="C11" s="26"/>
      <c r="D11" s="9"/>
      <c r="E11" s="9"/>
      <c r="F11" s="9"/>
      <c r="G11" s="9"/>
      <c r="H11" s="9"/>
      <c r="I11" s="10"/>
      <c r="J11" s="11">
        <f>SUM(Tabell1456[[#This Row],[Husdyrfôr]:[Annen bruk]])</f>
        <v>0</v>
      </c>
      <c r="K11" s="12"/>
    </row>
    <row r="12" spans="1:11" hidden="1" x14ac:dyDescent="0.25">
      <c r="A12" t="s">
        <v>83</v>
      </c>
      <c r="B12" s="26"/>
      <c r="C12" s="26"/>
      <c r="D12" s="9"/>
      <c r="E12" s="9"/>
      <c r="F12" s="9"/>
      <c r="G12" s="9"/>
      <c r="H12" s="9"/>
      <c r="I12" s="10"/>
      <c r="J12" s="11">
        <f>SUM(Tabell1456[[#This Row],[Husdyrfôr]:[Annen bruk]])</f>
        <v>0</v>
      </c>
      <c r="K12" s="12"/>
    </row>
    <row r="13" spans="1:11" hidden="1" x14ac:dyDescent="0.25">
      <c r="A13" t="s">
        <v>84</v>
      </c>
      <c r="B13" s="26"/>
      <c r="C13" s="26"/>
      <c r="D13" s="9"/>
      <c r="E13" s="9"/>
      <c r="F13" s="9"/>
      <c r="G13" s="9"/>
      <c r="H13" s="9"/>
      <c r="I13" s="10"/>
      <c r="J13" s="11">
        <f>SUM(Tabell1456[[#This Row],[Husdyrfôr]:[Annen bruk]])</f>
        <v>0</v>
      </c>
      <c r="K13" s="12"/>
    </row>
    <row r="14" spans="1:11" x14ac:dyDescent="0.25">
      <c r="A14" t="s">
        <v>85</v>
      </c>
      <c r="B14" s="26"/>
      <c r="C14" s="26"/>
      <c r="D14" s="9"/>
      <c r="E14" s="9"/>
      <c r="F14" s="9"/>
      <c r="G14" s="9"/>
      <c r="H14" s="9"/>
      <c r="I14" s="10"/>
      <c r="J14" s="11">
        <f>SUM(Tabell1456[[#This Row],[Husdyrfôr]:[Annen bruk]])</f>
        <v>0</v>
      </c>
      <c r="K14" s="12"/>
    </row>
    <row r="15" spans="1:11" hidden="1" x14ac:dyDescent="0.25">
      <c r="A15" t="s">
        <v>86</v>
      </c>
      <c r="B15" s="26"/>
      <c r="C15" s="26"/>
      <c r="D15" s="9"/>
      <c r="E15" s="9"/>
      <c r="F15" s="9"/>
      <c r="G15" s="9"/>
      <c r="H15" s="9"/>
      <c r="I15" s="10"/>
      <c r="J15" s="11">
        <f>SUM(Tabell1456[[#This Row],[Husdyrfôr]:[Annen bruk]])</f>
        <v>0</v>
      </c>
      <c r="K15" s="12"/>
    </row>
    <row r="16" spans="1:11" hidden="1" x14ac:dyDescent="0.25">
      <c r="A16" t="s">
        <v>87</v>
      </c>
      <c r="B16" s="26"/>
      <c r="C16" s="26"/>
      <c r="D16" s="9"/>
      <c r="E16" s="9"/>
      <c r="F16" s="9"/>
      <c r="G16" s="9"/>
      <c r="H16" s="9"/>
      <c r="I16" s="10"/>
      <c r="J16" s="11">
        <f>SUM(Tabell1456[[#This Row],[Husdyrfôr]:[Annen bruk]])</f>
        <v>0</v>
      </c>
      <c r="K16" s="12"/>
    </row>
    <row r="17" spans="1:11" x14ac:dyDescent="0.25">
      <c r="A17" s="1" t="s">
        <v>14</v>
      </c>
      <c r="B17" s="3">
        <f>SUBTOTAL(109,Tabell1456[ Råvare inn i råvaremottaket, antall tonn])</f>
        <v>0</v>
      </c>
      <c r="C17" s="3">
        <f>SUBTOTAL(109,Tabell1456[Herav direkte fra produsent,     antall tonn])</f>
        <v>0</v>
      </c>
      <c r="D17" s="3">
        <f>SUBTOTAL(109,Tabell1456[Husdyrfôr])</f>
        <v>0</v>
      </c>
      <c r="E17" s="3">
        <f>SUBTOTAL(109,Tabell1456[Biobrensel])</f>
        <v>0</v>
      </c>
      <c r="F17" s="3">
        <f>SUBTOTAL(109,Tabell1456[Kompost])</f>
        <v>0</v>
      </c>
      <c r="G17" s="3">
        <f>SUBTOTAL(109,Tabell1456[Grønngjødsel])</f>
        <v>0</v>
      </c>
      <c r="H17" s="3">
        <f>SUBTOTAL(109,Tabell1456[Annen bruk])</f>
        <v>0</v>
      </c>
      <c r="I17" s="2"/>
      <c r="J17" s="4">
        <f>SUBTOTAL(109,Tabell1456[Sum matsvinn (kolonne G - K)])</f>
        <v>0</v>
      </c>
      <c r="K17" s="5"/>
    </row>
  </sheetData>
  <mergeCells count="2">
    <mergeCell ref="B5:C5"/>
    <mergeCell ref="D5:J5"/>
  </mergeCells>
  <conditionalFormatting sqref="I7:I16">
    <cfRule type="expression" priority="1" stopIfTrue="1">
      <formula>AND(H7&lt;&gt;0,I7&lt;&gt;"")</formula>
    </cfRule>
    <cfRule type="expression" dxfId="3" priority="2">
      <formula>H7&lt;&gt;0</formula>
    </cfRule>
  </conditionalFormatting>
  <pageMargins left="0.31496062992125984" right="0.31496062992125984" top="1.1811023622047245" bottom="0.74803149606299213" header="0.31496062992125984" footer="0.31496062992125984"/>
  <pageSetup paperSize="9" scale="55" orientation="landscape" verticalDpi="0" r:id="rId1"/>
  <headerFooter>
    <oddHeader>&amp;L&amp;G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A892-CE42-4CE7-AFE4-839BC43F3FEE}">
  <sheetPr>
    <pageSetUpPr fitToPage="1"/>
  </sheetPr>
  <dimension ref="A1:L29"/>
  <sheetViews>
    <sheetView workbookViewId="0">
      <selection activeCell="B6" sqref="B6"/>
    </sheetView>
  </sheetViews>
  <sheetFormatPr baseColWidth="10" defaultRowHeight="15" x14ac:dyDescent="0.25"/>
  <cols>
    <col min="1" max="1" width="56.7109375" bestFit="1" customWidth="1"/>
    <col min="2" max="3" width="20.85546875" customWidth="1"/>
    <col min="4" max="4" width="21.140625" customWidth="1"/>
    <col min="5" max="9" width="15.28515625" customWidth="1"/>
    <col min="10" max="10" width="27.140625" customWidth="1"/>
    <col min="11" max="11" width="22.7109375" customWidth="1"/>
    <col min="12" max="12" width="27.140625" customWidth="1"/>
  </cols>
  <sheetData>
    <row r="1" spans="1:12" ht="18.75" x14ac:dyDescent="0.3">
      <c r="A1" s="6" t="s">
        <v>37</v>
      </c>
      <c r="B1" s="6"/>
      <c r="C1" s="6"/>
    </row>
    <row r="2" spans="1:12" x14ac:dyDescent="0.25">
      <c r="A2" s="27" t="s">
        <v>88</v>
      </c>
      <c r="B2" s="27"/>
    </row>
    <row r="3" spans="1:12" x14ac:dyDescent="0.25">
      <c r="A3" s="27"/>
      <c r="B3" s="27"/>
    </row>
    <row r="4" spans="1:12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30" customHeight="1" x14ac:dyDescent="0.25">
      <c r="A5" s="17" t="s">
        <v>1</v>
      </c>
      <c r="B5" s="16"/>
      <c r="C5" s="31" t="s">
        <v>32</v>
      </c>
      <c r="D5" s="32"/>
      <c r="E5" s="33" t="s">
        <v>2</v>
      </c>
      <c r="F5" s="33"/>
      <c r="G5" s="33"/>
      <c r="H5" s="33"/>
      <c r="I5" s="33"/>
      <c r="J5" s="33"/>
      <c r="K5" s="33"/>
      <c r="L5" s="23" t="s">
        <v>3</v>
      </c>
    </row>
    <row r="6" spans="1:12" ht="60" x14ac:dyDescent="0.25">
      <c r="A6" s="18" t="s">
        <v>16</v>
      </c>
      <c r="B6" s="19" t="s">
        <v>4</v>
      </c>
      <c r="C6" s="20" t="s">
        <v>5</v>
      </c>
      <c r="D6" s="21" t="s">
        <v>6</v>
      </c>
      <c r="E6" s="8" t="s">
        <v>7</v>
      </c>
      <c r="F6" s="21" t="s">
        <v>8</v>
      </c>
      <c r="G6" s="8" t="s">
        <v>9</v>
      </c>
      <c r="H6" s="21" t="s">
        <v>10</v>
      </c>
      <c r="I6" s="8" t="s">
        <v>11</v>
      </c>
      <c r="J6" s="22" t="s">
        <v>12</v>
      </c>
      <c r="K6" s="22" t="s">
        <v>13</v>
      </c>
    </row>
    <row r="7" spans="1:12" x14ac:dyDescent="0.25">
      <c r="A7" t="s">
        <v>95</v>
      </c>
      <c r="B7" s="28"/>
      <c r="C7" s="28"/>
      <c r="D7" s="28"/>
      <c r="E7" s="28"/>
      <c r="F7" s="28"/>
      <c r="G7" s="28"/>
      <c r="H7" s="28"/>
      <c r="I7" s="28"/>
      <c r="J7" s="11">
        <f>SUM(Tabell145678[[#This Row],[Husdyrfôr]:[Annen bruk]])</f>
        <v>0</v>
      </c>
      <c r="K7" s="12"/>
    </row>
    <row r="8" spans="1:12" x14ac:dyDescent="0.25">
      <c r="A8" t="s">
        <v>96</v>
      </c>
      <c r="B8" s="28"/>
      <c r="C8" s="28"/>
      <c r="D8" s="28"/>
      <c r="E8" s="28"/>
      <c r="F8" s="28"/>
      <c r="G8" s="28"/>
      <c r="H8" s="28"/>
      <c r="I8" s="28"/>
      <c r="J8" s="11">
        <f>SUM(Tabell145678[[#This Row],[Husdyrfôr]:[Annen bruk]])</f>
        <v>0</v>
      </c>
      <c r="K8" s="12"/>
    </row>
    <row r="9" spans="1:12" x14ac:dyDescent="0.25">
      <c r="A9" t="s">
        <v>97</v>
      </c>
      <c r="B9" s="28"/>
      <c r="C9" s="28"/>
      <c r="D9" s="28"/>
      <c r="E9" s="28"/>
      <c r="F9" s="28"/>
      <c r="G9" s="28"/>
      <c r="H9" s="28"/>
      <c r="I9" s="28"/>
      <c r="J9" s="11">
        <f>SUM(Tabell145678[[#This Row],[Husdyrfôr]:[Annen bruk]])</f>
        <v>0</v>
      </c>
      <c r="K9" s="12"/>
    </row>
    <row r="10" spans="1:12" x14ac:dyDescent="0.25">
      <c r="A10" t="s">
        <v>98</v>
      </c>
      <c r="B10" s="28"/>
      <c r="C10" s="28"/>
      <c r="D10" s="28"/>
      <c r="E10" s="28"/>
      <c r="F10" s="28"/>
      <c r="G10" s="28"/>
      <c r="H10" s="28"/>
      <c r="I10" s="28"/>
      <c r="J10" s="11">
        <f>SUM(Tabell145678[[#This Row],[Husdyrfôr]:[Annen bruk]])</f>
        <v>0</v>
      </c>
      <c r="K10" s="12"/>
    </row>
    <row r="11" spans="1:12" x14ac:dyDescent="0.25">
      <c r="A11" t="s">
        <v>99</v>
      </c>
      <c r="B11" s="28"/>
      <c r="C11" s="28"/>
      <c r="D11" s="28"/>
      <c r="E11" s="28"/>
      <c r="F11" s="28"/>
      <c r="G11" s="28"/>
      <c r="H11" s="28"/>
      <c r="I11" s="28"/>
      <c r="J11" s="11">
        <f>SUM(Tabell145678[[#This Row],[Husdyrfôr]:[Annen bruk]])</f>
        <v>0</v>
      </c>
      <c r="K11" s="12"/>
    </row>
    <row r="12" spans="1:12" x14ac:dyDescent="0.25">
      <c r="A12" t="s">
        <v>100</v>
      </c>
      <c r="B12" s="28"/>
      <c r="C12" s="28"/>
      <c r="D12" s="28"/>
      <c r="E12" s="28"/>
      <c r="F12" s="28"/>
      <c r="G12" s="28"/>
      <c r="H12" s="28"/>
      <c r="I12" s="28"/>
      <c r="J12" s="11">
        <f>SUM(Tabell145678[[#This Row],[Husdyrfôr]:[Annen bruk]])</f>
        <v>0</v>
      </c>
      <c r="K12" s="12"/>
    </row>
    <row r="13" spans="1:12" x14ac:dyDescent="0.25">
      <c r="A13" t="s">
        <v>101</v>
      </c>
      <c r="B13" s="28"/>
      <c r="C13" s="28"/>
      <c r="D13" s="28"/>
      <c r="E13" s="28"/>
      <c r="F13" s="28"/>
      <c r="G13" s="28"/>
      <c r="H13" s="28"/>
      <c r="I13" s="28"/>
      <c r="J13" s="11">
        <f>SUM(Tabell145678[[#This Row],[Husdyrfôr]:[Annen bruk]])</f>
        <v>0</v>
      </c>
      <c r="K13" s="12"/>
    </row>
    <row r="14" spans="1:12" x14ac:dyDescent="0.25">
      <c r="A14" t="s">
        <v>102</v>
      </c>
      <c r="B14" s="28"/>
      <c r="C14" s="28"/>
      <c r="D14" s="28"/>
      <c r="E14" s="28"/>
      <c r="F14" s="28"/>
      <c r="G14" s="28"/>
      <c r="H14" s="28"/>
      <c r="I14" s="28"/>
      <c r="J14" s="11">
        <f>SUM(Tabell145678[[#This Row],[Husdyrfôr]:[Annen bruk]])</f>
        <v>0</v>
      </c>
      <c r="K14" s="12"/>
    </row>
    <row r="15" spans="1:12" x14ac:dyDescent="0.25">
      <c r="A15" t="s">
        <v>103</v>
      </c>
      <c r="B15" s="28"/>
      <c r="C15" s="28"/>
      <c r="D15" s="28"/>
      <c r="E15" s="28"/>
      <c r="F15" s="28"/>
      <c r="G15" s="28"/>
      <c r="H15" s="28"/>
      <c r="I15" s="28"/>
      <c r="J15" s="11">
        <f>SUM(Tabell145678[[#This Row],[Husdyrfôr]:[Annen bruk]])</f>
        <v>0</v>
      </c>
      <c r="K15" s="12"/>
    </row>
    <row r="16" spans="1:12" x14ac:dyDescent="0.25">
      <c r="A16" t="s">
        <v>104</v>
      </c>
      <c r="B16" s="28"/>
      <c r="C16" s="28"/>
      <c r="D16" s="28"/>
      <c r="E16" s="28"/>
      <c r="F16" s="28"/>
      <c r="G16" s="28"/>
      <c r="H16" s="28"/>
      <c r="I16" s="28"/>
      <c r="J16" s="11">
        <f>SUM(Tabell145678[[#This Row],[Husdyrfôr]:[Annen bruk]])</f>
        <v>0</v>
      </c>
      <c r="K16" s="12"/>
    </row>
    <row r="17" spans="1:11" x14ac:dyDescent="0.25">
      <c r="A17" t="s">
        <v>105</v>
      </c>
      <c r="B17" s="28"/>
      <c r="C17" s="28"/>
      <c r="D17" s="28"/>
      <c r="E17" s="28"/>
      <c r="F17" s="28"/>
      <c r="G17" s="28"/>
      <c r="H17" s="28"/>
      <c r="I17" s="28"/>
      <c r="J17" s="11">
        <f>SUM(Tabell145678[[#This Row],[Husdyrfôr]:[Annen bruk]])</f>
        <v>0</v>
      </c>
      <c r="K17" s="12"/>
    </row>
    <row r="18" spans="1:11" x14ac:dyDescent="0.25">
      <c r="A18" t="s">
        <v>106</v>
      </c>
      <c r="B18" s="28"/>
      <c r="C18" s="28"/>
      <c r="D18" s="28"/>
      <c r="E18" s="28"/>
      <c r="F18" s="28"/>
      <c r="G18" s="28"/>
      <c r="H18" s="28"/>
      <c r="I18" s="28"/>
      <c r="J18" s="11">
        <f>SUM(Tabell145678[[#This Row],[Husdyrfôr]:[Annen bruk]])</f>
        <v>0</v>
      </c>
      <c r="K18" s="12"/>
    </row>
    <row r="19" spans="1:11" x14ac:dyDescent="0.25">
      <c r="A19" t="s">
        <v>107</v>
      </c>
      <c r="B19" s="28"/>
      <c r="C19" s="28"/>
      <c r="D19" s="28"/>
      <c r="E19" s="28"/>
      <c r="F19" s="28"/>
      <c r="G19" s="28"/>
      <c r="H19" s="28"/>
      <c r="I19" s="28"/>
      <c r="J19" s="11">
        <f>SUM(Tabell145678[[#This Row],[Husdyrfôr]:[Annen bruk]])</f>
        <v>0</v>
      </c>
      <c r="K19" s="12"/>
    </row>
    <row r="20" spans="1:11" x14ac:dyDescent="0.25">
      <c r="A20" t="s">
        <v>108</v>
      </c>
      <c r="B20" s="28"/>
      <c r="C20" s="28"/>
      <c r="D20" s="28"/>
      <c r="E20" s="28"/>
      <c r="F20" s="28"/>
      <c r="G20" s="28"/>
      <c r="H20" s="28"/>
      <c r="I20" s="28"/>
      <c r="J20" s="11">
        <f>SUM(Tabell145678[[#This Row],[Husdyrfôr]:[Annen bruk]])</f>
        <v>0</v>
      </c>
      <c r="K20" s="12"/>
    </row>
    <row r="21" spans="1:11" x14ac:dyDescent="0.25">
      <c r="A21" t="s">
        <v>109</v>
      </c>
      <c r="B21" s="28"/>
      <c r="C21" s="28"/>
      <c r="D21" s="28"/>
      <c r="E21" s="28"/>
      <c r="F21" s="28"/>
      <c r="G21" s="28"/>
      <c r="H21" s="28"/>
      <c r="I21" s="28"/>
      <c r="J21" s="11">
        <f>SUM(Tabell145678[[#This Row],[Husdyrfôr]:[Annen bruk]])</f>
        <v>0</v>
      </c>
      <c r="K21" s="12"/>
    </row>
    <row r="22" spans="1:11" x14ac:dyDescent="0.25">
      <c r="A22" t="s">
        <v>110</v>
      </c>
      <c r="B22" s="28"/>
      <c r="C22" s="28"/>
      <c r="D22" s="28"/>
      <c r="E22" s="28"/>
      <c r="F22" s="28"/>
      <c r="G22" s="28"/>
      <c r="H22" s="28"/>
      <c r="I22" s="28"/>
      <c r="J22" s="11">
        <f>SUM(Tabell145678[[#This Row],[Husdyrfôr]:[Annen bruk]])</f>
        <v>0</v>
      </c>
      <c r="K22" s="12"/>
    </row>
    <row r="23" spans="1:11" x14ac:dyDescent="0.25">
      <c r="A23" t="s">
        <v>111</v>
      </c>
      <c r="B23" s="28"/>
      <c r="C23" s="28"/>
      <c r="D23" s="28"/>
      <c r="E23" s="28"/>
      <c r="F23" s="28"/>
      <c r="G23" s="28"/>
      <c r="H23" s="28"/>
      <c r="I23" s="28"/>
      <c r="J23" s="11">
        <f>SUM(Tabell145678[[#This Row],[Husdyrfôr]:[Annen bruk]])</f>
        <v>0</v>
      </c>
      <c r="K23" s="12"/>
    </row>
    <row r="24" spans="1:11" x14ac:dyDescent="0.25">
      <c r="A24" t="s">
        <v>112</v>
      </c>
      <c r="B24" s="28"/>
      <c r="C24" s="28"/>
      <c r="D24" s="28"/>
      <c r="E24" s="28"/>
      <c r="F24" s="28"/>
      <c r="G24" s="28"/>
      <c r="H24" s="28"/>
      <c r="I24" s="28"/>
      <c r="J24" s="11">
        <f>SUM(Tabell145678[[#This Row],[Husdyrfôr]:[Annen bruk]])</f>
        <v>0</v>
      </c>
      <c r="K24" s="12"/>
    </row>
    <row r="25" spans="1:11" x14ac:dyDescent="0.25">
      <c r="A25" t="s">
        <v>113</v>
      </c>
      <c r="B25" s="28"/>
      <c r="C25" s="28"/>
      <c r="D25" s="28"/>
      <c r="E25" s="28"/>
      <c r="F25" s="28"/>
      <c r="G25" s="28"/>
      <c r="H25" s="28"/>
      <c r="I25" s="28"/>
      <c r="J25" s="11">
        <f>SUM(Tabell145678[[#This Row],[Husdyrfôr]:[Annen bruk]])</f>
        <v>0</v>
      </c>
      <c r="K25" s="12"/>
    </row>
    <row r="26" spans="1:11" x14ac:dyDescent="0.25">
      <c r="A26" t="s">
        <v>114</v>
      </c>
      <c r="B26" s="28"/>
      <c r="C26" s="28"/>
      <c r="D26" s="28"/>
      <c r="E26" s="28"/>
      <c r="F26" s="28"/>
      <c r="G26" s="28"/>
      <c r="H26" s="28"/>
      <c r="I26" s="28"/>
      <c r="J26" s="11">
        <f>SUM(Tabell145678[[#This Row],[Husdyrfôr]:[Annen bruk]])</f>
        <v>0</v>
      </c>
      <c r="K26" s="12"/>
    </row>
    <row r="27" spans="1:11" x14ac:dyDescent="0.25">
      <c r="A27" t="s">
        <v>115</v>
      </c>
      <c r="B27" s="28"/>
      <c r="C27" s="28"/>
      <c r="D27" s="28"/>
      <c r="E27" s="28"/>
      <c r="F27" s="28"/>
      <c r="G27" s="28"/>
      <c r="H27" s="28"/>
      <c r="I27" s="28"/>
      <c r="J27" s="11">
        <f>SUM(Tabell145678[[#This Row],[Husdyrfôr]:[Annen bruk]])</f>
        <v>0</v>
      </c>
      <c r="K27" s="12"/>
    </row>
    <row r="28" spans="1:11" x14ac:dyDescent="0.25">
      <c r="A28" t="s">
        <v>116</v>
      </c>
      <c r="B28" s="28"/>
      <c r="C28" s="28"/>
      <c r="D28" s="28"/>
      <c r="E28" s="28"/>
      <c r="F28" s="28"/>
      <c r="G28" s="28"/>
      <c r="H28" s="28"/>
      <c r="I28" s="28"/>
      <c r="J28" s="11">
        <f>SUM(Tabell145678[[#This Row],[Husdyrfôr]:[Annen bruk]])</f>
        <v>0</v>
      </c>
      <c r="K28" s="12"/>
    </row>
    <row r="29" spans="1:11" x14ac:dyDescent="0.25">
      <c r="A29" s="1" t="s">
        <v>14</v>
      </c>
      <c r="B29" s="3">
        <f>SUBTOTAL(109,Tabell145678[ Råvare inn i råvaremottaket, antall tonn])</f>
        <v>0</v>
      </c>
      <c r="C29" s="3">
        <f>SUBTOTAL(109,Tabell145678[Herav direkte fra produsent,     antall tonn])</f>
        <v>0</v>
      </c>
      <c r="D29" s="3">
        <f>SUBTOTAL(109,Tabell145678[Husdyrfôr])</f>
        <v>0</v>
      </c>
      <c r="E29" s="3">
        <f>SUBTOTAL(109,Tabell145678[Biobrensel])</f>
        <v>0</v>
      </c>
      <c r="F29" s="3">
        <f>SUBTOTAL(109,Tabell145678[Kompost])</f>
        <v>0</v>
      </c>
      <c r="G29" s="3">
        <f>SUBTOTAL(109,Tabell145678[Grønngjødsel])</f>
        <v>0</v>
      </c>
      <c r="H29" s="3">
        <f>SUBTOTAL(109,Tabell145678[Annen bruk])</f>
        <v>0</v>
      </c>
      <c r="I29" s="2"/>
      <c r="J29" s="4">
        <f>SUBTOTAL(109,Tabell145678[Sum matsvinn (kolonne G - K)])</f>
        <v>0</v>
      </c>
      <c r="K29" s="5"/>
    </row>
  </sheetData>
  <mergeCells count="2">
    <mergeCell ref="C5:D5"/>
    <mergeCell ref="E5:K5"/>
  </mergeCells>
  <conditionalFormatting sqref="I7:I28">
    <cfRule type="expression" priority="1" stopIfTrue="1">
      <formula>AND(H7&lt;&gt;0,I7&lt;&gt;"")</formula>
    </cfRule>
    <cfRule type="expression" dxfId="2" priority="2">
      <formula>H7&lt;&gt;0</formula>
    </cfRule>
  </conditionalFormatting>
  <pageMargins left="0.31496062992125984" right="0.31496062992125984" top="1.1811023622047245" bottom="0.74803149606299213" header="0.31496062992125984" footer="0.31496062992125984"/>
  <pageSetup paperSize="9" scale="51" orientation="landscape" verticalDpi="0" r:id="rId1"/>
  <headerFooter>
    <oddHeader>&amp;L&amp;G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CC04-962C-4E9E-8D5C-9E93F0AFED40}">
  <sheetPr>
    <pageSetUpPr fitToPage="1"/>
  </sheetPr>
  <dimension ref="A1:L23"/>
  <sheetViews>
    <sheetView workbookViewId="0">
      <selection activeCell="B6" sqref="B6"/>
    </sheetView>
  </sheetViews>
  <sheetFormatPr baseColWidth="10" defaultRowHeight="15" x14ac:dyDescent="0.25"/>
  <cols>
    <col min="1" max="1" width="56.7109375" bestFit="1" customWidth="1"/>
    <col min="2" max="3" width="20.85546875" customWidth="1"/>
    <col min="4" max="4" width="21.140625" customWidth="1"/>
    <col min="5" max="9" width="15.28515625" customWidth="1"/>
    <col min="10" max="10" width="27.140625" customWidth="1"/>
    <col min="11" max="11" width="22.7109375" customWidth="1"/>
    <col min="12" max="12" width="27.140625" customWidth="1"/>
  </cols>
  <sheetData>
    <row r="1" spans="1:12" ht="18.75" x14ac:dyDescent="0.3">
      <c r="A1" s="6" t="s">
        <v>38</v>
      </c>
      <c r="B1" s="6"/>
      <c r="C1" s="6"/>
    </row>
    <row r="2" spans="1:12" x14ac:dyDescent="0.25">
      <c r="A2" s="27" t="s">
        <v>88</v>
      </c>
      <c r="B2" s="27"/>
    </row>
    <row r="3" spans="1:12" x14ac:dyDescent="0.25">
      <c r="A3" s="27"/>
      <c r="B3" s="27"/>
    </row>
    <row r="4" spans="1:12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30" customHeight="1" x14ac:dyDescent="0.25">
      <c r="A5" s="17" t="s">
        <v>1</v>
      </c>
      <c r="B5" s="16"/>
      <c r="C5" s="31" t="s">
        <v>32</v>
      </c>
      <c r="D5" s="32"/>
      <c r="E5" s="33" t="s">
        <v>2</v>
      </c>
      <c r="F5" s="33"/>
      <c r="G5" s="33"/>
      <c r="H5" s="33"/>
      <c r="I5" s="33"/>
      <c r="J5" s="33"/>
      <c r="K5" s="33"/>
      <c r="L5" s="23" t="s">
        <v>3</v>
      </c>
    </row>
    <row r="6" spans="1:12" ht="60" x14ac:dyDescent="0.25">
      <c r="A6" s="18" t="s">
        <v>16</v>
      </c>
      <c r="B6" s="19" t="s">
        <v>4</v>
      </c>
      <c r="C6" s="20" t="s">
        <v>5</v>
      </c>
      <c r="D6" s="21" t="s">
        <v>6</v>
      </c>
      <c r="E6" s="8" t="s">
        <v>7</v>
      </c>
      <c r="F6" s="21" t="s">
        <v>8</v>
      </c>
      <c r="G6" s="8" t="s">
        <v>9</v>
      </c>
      <c r="H6" s="21" t="s">
        <v>10</v>
      </c>
      <c r="I6" s="8" t="s">
        <v>11</v>
      </c>
      <c r="J6" s="22" t="s">
        <v>12</v>
      </c>
      <c r="K6" s="22" t="s">
        <v>13</v>
      </c>
    </row>
    <row r="7" spans="1:12" x14ac:dyDescent="0.25">
      <c r="A7" t="s">
        <v>117</v>
      </c>
      <c r="B7" s="28"/>
      <c r="C7" s="28"/>
      <c r="D7" s="28"/>
      <c r="E7" s="28"/>
      <c r="F7" s="28"/>
      <c r="G7" s="28"/>
      <c r="H7" s="28"/>
      <c r="I7" s="28"/>
      <c r="J7" s="11">
        <f>SUM(Tabell1456789[[#This Row],[Husdyrfôr]:[Annen bruk]])</f>
        <v>0</v>
      </c>
      <c r="K7" s="12"/>
    </row>
    <row r="8" spans="1:12" x14ac:dyDescent="0.25">
      <c r="A8" t="s">
        <v>118</v>
      </c>
      <c r="B8" s="28"/>
      <c r="C8" s="28"/>
      <c r="D8" s="28"/>
      <c r="E8" s="28"/>
      <c r="F8" s="28"/>
      <c r="G8" s="28"/>
      <c r="H8" s="28"/>
      <c r="I8" s="28"/>
      <c r="J8" s="11">
        <f>SUM(Tabell1456789[[#This Row],[Husdyrfôr]:[Annen bruk]])</f>
        <v>0</v>
      </c>
      <c r="K8" s="12"/>
    </row>
    <row r="9" spans="1:12" x14ac:dyDescent="0.25">
      <c r="A9" t="s">
        <v>119</v>
      </c>
      <c r="B9" s="30"/>
      <c r="C9" s="28"/>
      <c r="D9" s="28"/>
      <c r="E9" s="28"/>
      <c r="F9" s="28"/>
      <c r="G9" s="28"/>
      <c r="H9" s="28"/>
      <c r="I9" s="28"/>
      <c r="J9" s="11">
        <f>SUM(Tabell1456789[[#This Row],[Husdyrfôr]:[Annen bruk]])</f>
        <v>0</v>
      </c>
      <c r="K9" s="12"/>
    </row>
    <row r="10" spans="1:12" x14ac:dyDescent="0.25">
      <c r="A10" t="s">
        <v>120</v>
      </c>
      <c r="B10" s="30"/>
      <c r="C10" s="28"/>
      <c r="D10" s="28"/>
      <c r="E10" s="28"/>
      <c r="F10" s="28"/>
      <c r="G10" s="28"/>
      <c r="H10" s="28"/>
      <c r="I10" s="28"/>
      <c r="J10" s="11">
        <f>SUM(Tabell1456789[[#This Row],[Husdyrfôr]:[Annen bruk]])</f>
        <v>0</v>
      </c>
      <c r="K10" s="12"/>
    </row>
    <row r="11" spans="1:12" x14ac:dyDescent="0.25">
      <c r="A11" t="s">
        <v>121</v>
      </c>
      <c r="B11" s="28"/>
      <c r="C11" s="28"/>
      <c r="D11" s="28"/>
      <c r="E11" s="28"/>
      <c r="F11" s="28"/>
      <c r="G11" s="28"/>
      <c r="H11" s="28"/>
      <c r="I11" s="28"/>
      <c r="J11" s="11">
        <f>SUM(Tabell1456789[[#This Row],[Husdyrfôr]:[Annen bruk]])</f>
        <v>0</v>
      </c>
      <c r="K11" s="12"/>
    </row>
    <row r="12" spans="1:12" x14ac:dyDescent="0.25">
      <c r="A12" t="s">
        <v>122</v>
      </c>
      <c r="B12" s="28"/>
      <c r="C12" s="28"/>
      <c r="D12" s="28"/>
      <c r="E12" s="28"/>
      <c r="F12" s="28"/>
      <c r="G12" s="28"/>
      <c r="H12" s="28"/>
      <c r="I12" s="28"/>
      <c r="J12" s="11">
        <f>SUM(Tabell1456789[[#This Row],[Husdyrfôr]:[Annen bruk]])</f>
        <v>0</v>
      </c>
      <c r="K12" s="12"/>
    </row>
    <row r="13" spans="1:12" x14ac:dyDescent="0.25">
      <c r="A13" t="s">
        <v>123</v>
      </c>
      <c r="B13" s="28"/>
      <c r="C13" s="28"/>
      <c r="D13" s="28"/>
      <c r="E13" s="28"/>
      <c r="F13" s="28"/>
      <c r="G13" s="28"/>
      <c r="H13" s="28"/>
      <c r="I13" s="28"/>
      <c r="J13" s="11">
        <f>SUM(Tabell1456789[[#This Row],[Husdyrfôr]:[Annen bruk]])</f>
        <v>0</v>
      </c>
      <c r="K13" s="12"/>
    </row>
    <row r="14" spans="1:12" x14ac:dyDescent="0.25">
      <c r="A14" t="s">
        <v>124</v>
      </c>
      <c r="B14" s="28"/>
      <c r="C14" s="28"/>
      <c r="D14" s="28"/>
      <c r="E14" s="28"/>
      <c r="F14" s="28"/>
      <c r="G14" s="28"/>
      <c r="H14" s="28"/>
      <c r="I14" s="28"/>
      <c r="J14" s="11">
        <f>SUM(Tabell1456789[[#This Row],[Husdyrfôr]:[Annen bruk]])</f>
        <v>0</v>
      </c>
      <c r="K14" s="12"/>
    </row>
    <row r="15" spans="1:12" x14ac:dyDescent="0.25">
      <c r="A15" t="s">
        <v>125</v>
      </c>
      <c r="B15" s="28"/>
      <c r="C15" s="28"/>
      <c r="D15" s="28"/>
      <c r="E15" s="28"/>
      <c r="F15" s="28"/>
      <c r="G15" s="28"/>
      <c r="H15" s="28"/>
      <c r="I15" s="28"/>
      <c r="J15" s="11">
        <f>SUM(Tabell1456789[[#This Row],[Husdyrfôr]:[Annen bruk]])</f>
        <v>0</v>
      </c>
      <c r="K15" s="12"/>
    </row>
    <row r="16" spans="1:12" x14ac:dyDescent="0.25">
      <c r="A16" t="s">
        <v>126</v>
      </c>
      <c r="B16" s="28"/>
      <c r="C16" s="28"/>
      <c r="D16" s="28"/>
      <c r="E16" s="28"/>
      <c r="F16" s="28"/>
      <c r="G16" s="28"/>
      <c r="H16" s="28"/>
      <c r="I16" s="28"/>
      <c r="J16" s="11">
        <f>SUM(Tabell1456789[[#This Row],[Husdyrfôr]:[Annen bruk]])</f>
        <v>0</v>
      </c>
      <c r="K16" s="12"/>
    </row>
    <row r="17" spans="1:11" x14ac:dyDescent="0.25">
      <c r="A17" t="s">
        <v>127</v>
      </c>
      <c r="B17" s="28"/>
      <c r="C17" s="28"/>
      <c r="D17" s="28"/>
      <c r="E17" s="28"/>
      <c r="F17" s="28"/>
      <c r="G17" s="28"/>
      <c r="H17" s="28"/>
      <c r="I17" s="28"/>
      <c r="J17" s="11">
        <f>SUM(Tabell1456789[[#This Row],[Husdyrfôr]:[Annen bruk]])</f>
        <v>0</v>
      </c>
      <c r="K17" s="12"/>
    </row>
    <row r="18" spans="1:11" x14ac:dyDescent="0.25">
      <c r="A18" t="s">
        <v>128</v>
      </c>
      <c r="B18" s="28"/>
      <c r="C18" s="28"/>
      <c r="D18" s="28"/>
      <c r="E18" s="28"/>
      <c r="F18" s="28"/>
      <c r="G18" s="28"/>
      <c r="H18" s="28"/>
      <c r="I18" s="28"/>
      <c r="J18" s="11">
        <f>SUM(Tabell1456789[[#This Row],[Husdyrfôr]:[Annen bruk]])</f>
        <v>0</v>
      </c>
      <c r="K18" s="12"/>
    </row>
    <row r="19" spans="1:11" x14ac:dyDescent="0.25">
      <c r="A19" t="s">
        <v>129</v>
      </c>
      <c r="B19" s="28"/>
      <c r="C19" s="28"/>
      <c r="D19" s="28"/>
      <c r="E19" s="28"/>
      <c r="F19" s="28"/>
      <c r="G19" s="28"/>
      <c r="H19" s="28"/>
      <c r="I19" s="28"/>
      <c r="J19" s="11">
        <f>SUM(Tabell1456789[[#This Row],[Husdyrfôr]:[Annen bruk]])</f>
        <v>0</v>
      </c>
      <c r="K19" s="12"/>
    </row>
    <row r="20" spans="1:11" x14ac:dyDescent="0.25">
      <c r="A20" t="s">
        <v>130</v>
      </c>
      <c r="B20" s="28"/>
      <c r="C20" s="28"/>
      <c r="D20" s="28"/>
      <c r="E20" s="28"/>
      <c r="F20" s="28"/>
      <c r="G20" s="28"/>
      <c r="H20" s="28"/>
      <c r="I20" s="28"/>
      <c r="J20" s="11">
        <f>SUM(Tabell1456789[[#This Row],[Husdyrfôr]:[Annen bruk]])</f>
        <v>0</v>
      </c>
      <c r="K20" s="12"/>
    </row>
    <row r="21" spans="1:11" x14ac:dyDescent="0.25">
      <c r="A21" t="s">
        <v>131</v>
      </c>
      <c r="B21" s="28"/>
      <c r="C21" s="28"/>
      <c r="D21" s="28"/>
      <c r="E21" s="28"/>
      <c r="F21" s="28"/>
      <c r="G21" s="28"/>
      <c r="H21" s="28"/>
      <c r="I21" s="28"/>
      <c r="J21" s="11">
        <f>SUM(Tabell1456789[[#This Row],[Husdyrfôr]:[Annen bruk]])</f>
        <v>0</v>
      </c>
      <c r="K21" s="12"/>
    </row>
    <row r="22" spans="1:11" x14ac:dyDescent="0.25">
      <c r="A22" t="s">
        <v>132</v>
      </c>
      <c r="B22" s="28"/>
      <c r="C22" s="28"/>
      <c r="D22" s="28"/>
      <c r="E22" s="28"/>
      <c r="F22" s="28"/>
      <c r="G22" s="28"/>
      <c r="H22" s="28"/>
      <c r="I22" s="28"/>
      <c r="J22" s="11">
        <f>SUM(Tabell1456789[[#This Row],[Husdyrfôr]:[Annen bruk]])</f>
        <v>0</v>
      </c>
      <c r="K22" s="12"/>
    </row>
    <row r="23" spans="1:11" x14ac:dyDescent="0.25">
      <c r="A23" s="1" t="s">
        <v>14</v>
      </c>
      <c r="B23" s="3">
        <f>SUBTOTAL(109,Tabell1456789[ Råvare inn i råvaremottaket, antall tonn])</f>
        <v>0</v>
      </c>
      <c r="C23" s="3">
        <f>SUBTOTAL(109,Tabell1456789[Herav direkte fra produsent,     antall tonn])</f>
        <v>0</v>
      </c>
      <c r="D23" s="3">
        <f>SUBTOTAL(109,Tabell1456789[Husdyrfôr])</f>
        <v>0</v>
      </c>
      <c r="E23" s="3">
        <f>SUBTOTAL(109,Tabell1456789[Biobrensel])</f>
        <v>0</v>
      </c>
      <c r="F23" s="3">
        <f>SUBTOTAL(109,Tabell1456789[Kompost])</f>
        <v>0</v>
      </c>
      <c r="G23" s="3">
        <f>SUBTOTAL(109,Tabell1456789[Grønngjødsel])</f>
        <v>0</v>
      </c>
      <c r="H23" s="3">
        <f>SUBTOTAL(109,Tabell1456789[Annen bruk])</f>
        <v>0</v>
      </c>
      <c r="I23" s="2"/>
      <c r="J23" s="4">
        <f>SUBTOTAL(109,Tabell1456789[Sum matsvinn (kolonne G - K)])</f>
        <v>0</v>
      </c>
      <c r="K23" s="5"/>
    </row>
  </sheetData>
  <mergeCells count="2">
    <mergeCell ref="C5:D5"/>
    <mergeCell ref="E5:K5"/>
  </mergeCells>
  <conditionalFormatting sqref="I7:I22">
    <cfRule type="expression" priority="1" stopIfTrue="1">
      <formula>AND(H7&lt;&gt;0,I7&lt;&gt;"")</formula>
    </cfRule>
    <cfRule type="expression" dxfId="1" priority="2">
      <formula>H7&lt;&gt;0</formula>
    </cfRule>
  </conditionalFormatting>
  <pageMargins left="0.31496062992125984" right="0.31496062992125984" top="1.1811023622047245" bottom="0.74803149606299213" header="0.31496062992125984" footer="0.31496062992125984"/>
  <pageSetup paperSize="9" scale="51" orientation="landscape" verticalDpi="0" r:id="rId1"/>
  <headerFooter>
    <oddHeader>&amp;L&amp;G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18C3E-02EA-4FD1-A474-38963413EDFC}">
  <sheetPr>
    <pageSetUpPr fitToPage="1"/>
  </sheetPr>
  <dimension ref="A1:L21"/>
  <sheetViews>
    <sheetView workbookViewId="0">
      <selection activeCell="A6" sqref="A6"/>
    </sheetView>
  </sheetViews>
  <sheetFormatPr baseColWidth="10" defaultRowHeight="15" x14ac:dyDescent="0.25"/>
  <cols>
    <col min="1" max="1" width="56.7109375" bestFit="1" customWidth="1"/>
    <col min="2" max="3" width="20.85546875" customWidth="1"/>
    <col min="4" max="4" width="21.140625" customWidth="1"/>
    <col min="5" max="9" width="15.28515625" customWidth="1"/>
    <col min="10" max="10" width="27.140625" customWidth="1"/>
    <col min="11" max="11" width="22.7109375" customWidth="1"/>
    <col min="12" max="12" width="27.140625" customWidth="1"/>
  </cols>
  <sheetData>
    <row r="1" spans="1:12" ht="18.75" x14ac:dyDescent="0.3">
      <c r="A1" s="6" t="s">
        <v>39</v>
      </c>
      <c r="B1" s="6"/>
      <c r="C1" s="6"/>
    </row>
    <row r="2" spans="1:12" x14ac:dyDescent="0.25">
      <c r="A2" s="27" t="s">
        <v>88</v>
      </c>
      <c r="B2" s="27"/>
    </row>
    <row r="3" spans="1:12" x14ac:dyDescent="0.25">
      <c r="A3" s="27"/>
      <c r="B3" s="27"/>
    </row>
    <row r="4" spans="1:12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30" customHeight="1" x14ac:dyDescent="0.25">
      <c r="A5" s="17" t="s">
        <v>1</v>
      </c>
      <c r="B5" s="16"/>
      <c r="C5" s="31" t="s">
        <v>32</v>
      </c>
      <c r="D5" s="32"/>
      <c r="E5" s="33" t="s">
        <v>2</v>
      </c>
      <c r="F5" s="33"/>
      <c r="G5" s="33"/>
      <c r="H5" s="33"/>
      <c r="I5" s="33"/>
      <c r="J5" s="33"/>
      <c r="K5" s="33"/>
      <c r="L5" s="23" t="s">
        <v>3</v>
      </c>
    </row>
    <row r="6" spans="1:12" ht="60" x14ac:dyDescent="0.25">
      <c r="A6" s="18" t="s">
        <v>16</v>
      </c>
      <c r="B6" s="19" t="s">
        <v>4</v>
      </c>
      <c r="C6" s="20" t="s">
        <v>5</v>
      </c>
      <c r="D6" s="21" t="s">
        <v>6</v>
      </c>
      <c r="E6" s="8" t="s">
        <v>7</v>
      </c>
      <c r="F6" s="21" t="s">
        <v>8</v>
      </c>
      <c r="G6" s="8" t="s">
        <v>9</v>
      </c>
      <c r="H6" s="21" t="s">
        <v>10</v>
      </c>
      <c r="I6" s="8" t="s">
        <v>11</v>
      </c>
      <c r="J6" s="22" t="s">
        <v>12</v>
      </c>
      <c r="K6" s="22" t="s">
        <v>13</v>
      </c>
    </row>
    <row r="7" spans="1:12" x14ac:dyDescent="0.25">
      <c r="A7" t="s">
        <v>133</v>
      </c>
      <c r="B7" s="28"/>
      <c r="C7" s="28"/>
      <c r="D7" s="28"/>
      <c r="E7" s="28"/>
      <c r="F7" s="28"/>
      <c r="G7" s="28"/>
      <c r="H7" s="28"/>
      <c r="I7" s="28"/>
      <c r="J7" s="11">
        <f>SUM(Tabell145678910[[#This Row],[Husdyrfôr]:[Annen bruk]])</f>
        <v>0</v>
      </c>
      <c r="K7" s="12"/>
    </row>
    <row r="8" spans="1:12" x14ac:dyDescent="0.25">
      <c r="A8" t="s">
        <v>134</v>
      </c>
      <c r="B8" s="28"/>
      <c r="C8" s="28"/>
      <c r="D8" s="28"/>
      <c r="E8" s="28"/>
      <c r="F8" s="28"/>
      <c r="G8" s="28"/>
      <c r="H8" s="28"/>
      <c r="I8" s="28"/>
      <c r="J8" s="11">
        <f>SUM(Tabell145678910[[#This Row],[Husdyrfôr]:[Annen bruk]])</f>
        <v>0</v>
      </c>
      <c r="K8" s="12"/>
    </row>
    <row r="9" spans="1:12" x14ac:dyDescent="0.25">
      <c r="A9" t="s">
        <v>135</v>
      </c>
      <c r="B9" s="28"/>
      <c r="C9" s="28"/>
      <c r="D9" s="28"/>
      <c r="E9" s="28"/>
      <c r="F9" s="28"/>
      <c r="G9" s="28"/>
      <c r="H9" s="28"/>
      <c r="I9" s="28"/>
      <c r="J9" s="11">
        <f>SUM(Tabell145678910[[#This Row],[Husdyrfôr]:[Annen bruk]])</f>
        <v>0</v>
      </c>
      <c r="K9" s="12"/>
    </row>
    <row r="10" spans="1:12" x14ac:dyDescent="0.25">
      <c r="A10" t="s">
        <v>136</v>
      </c>
      <c r="B10" s="28"/>
      <c r="C10" s="28"/>
      <c r="D10" s="28"/>
      <c r="E10" s="28"/>
      <c r="F10" s="28"/>
      <c r="G10" s="28"/>
      <c r="H10" s="28"/>
      <c r="I10" s="28"/>
      <c r="J10" s="11">
        <f>SUM(Tabell145678910[[#This Row],[Husdyrfôr]:[Annen bruk]])</f>
        <v>0</v>
      </c>
      <c r="K10" s="12"/>
    </row>
    <row r="11" spans="1:12" x14ac:dyDescent="0.25">
      <c r="A11" t="s">
        <v>137</v>
      </c>
      <c r="B11" s="28"/>
      <c r="C11" s="28"/>
      <c r="D11" s="28"/>
      <c r="E11" s="28"/>
      <c r="F11" s="28"/>
      <c r="G11" s="28"/>
      <c r="H11" s="28"/>
      <c r="I11" s="28"/>
      <c r="J11" s="11">
        <f>SUM(Tabell145678910[[#This Row],[Husdyrfôr]:[Annen bruk]])</f>
        <v>0</v>
      </c>
      <c r="K11" s="12"/>
    </row>
    <row r="12" spans="1:12" x14ac:dyDescent="0.25">
      <c r="A12" t="s">
        <v>138</v>
      </c>
      <c r="B12" s="28"/>
      <c r="C12" s="28"/>
      <c r="D12" s="28"/>
      <c r="E12" s="28"/>
      <c r="F12" s="28"/>
      <c r="G12" s="28"/>
      <c r="H12" s="28"/>
      <c r="I12" s="28"/>
      <c r="J12" s="11">
        <f>SUM(Tabell145678910[[#This Row],[Husdyrfôr]:[Annen bruk]])</f>
        <v>0</v>
      </c>
      <c r="K12" s="12"/>
    </row>
    <row r="13" spans="1:12" x14ac:dyDescent="0.25">
      <c r="A13" t="s">
        <v>139</v>
      </c>
      <c r="B13" s="28"/>
      <c r="C13" s="28"/>
      <c r="D13" s="28"/>
      <c r="E13" s="28"/>
      <c r="F13" s="28"/>
      <c r="G13" s="28"/>
      <c r="H13" s="28"/>
      <c r="I13" s="28"/>
      <c r="J13" s="11">
        <f>SUM(Tabell145678910[[#This Row],[Husdyrfôr]:[Annen bruk]])</f>
        <v>0</v>
      </c>
      <c r="K13" s="12"/>
    </row>
    <row r="14" spans="1:12" x14ac:dyDescent="0.25">
      <c r="A14" t="s">
        <v>140</v>
      </c>
      <c r="B14" s="28"/>
      <c r="C14" s="28"/>
      <c r="D14" s="28"/>
      <c r="E14" s="28"/>
      <c r="F14" s="28"/>
      <c r="G14" s="28"/>
      <c r="H14" s="28"/>
      <c r="I14" s="28"/>
      <c r="J14" s="11">
        <f>SUM(Tabell145678910[[#This Row],[Husdyrfôr]:[Annen bruk]])</f>
        <v>0</v>
      </c>
      <c r="K14" s="12"/>
    </row>
    <row r="15" spans="1:12" x14ac:dyDescent="0.25">
      <c r="A15" t="s">
        <v>141</v>
      </c>
      <c r="B15" s="28"/>
      <c r="C15" s="28"/>
      <c r="D15" s="28"/>
      <c r="E15" s="28"/>
      <c r="F15" s="28"/>
      <c r="G15" s="28"/>
      <c r="H15" s="28"/>
      <c r="I15" s="28"/>
      <c r="J15" s="11">
        <f>SUM(Tabell145678910[[#This Row],[Husdyrfôr]:[Annen bruk]])</f>
        <v>0</v>
      </c>
      <c r="K15" s="12"/>
    </row>
    <row r="16" spans="1:12" x14ac:dyDescent="0.25">
      <c r="A16" t="s">
        <v>142</v>
      </c>
      <c r="B16" s="28"/>
      <c r="C16" s="28"/>
      <c r="D16" s="28"/>
      <c r="E16" s="28"/>
      <c r="F16" s="28"/>
      <c r="G16" s="28"/>
      <c r="H16" s="28"/>
      <c r="I16" s="28"/>
      <c r="J16" s="11">
        <f>SUM(Tabell145678910[[#This Row],[Husdyrfôr]:[Annen bruk]])</f>
        <v>0</v>
      </c>
      <c r="K16" s="12"/>
    </row>
    <row r="17" spans="1:11" x14ac:dyDescent="0.25">
      <c r="A17" t="s">
        <v>143</v>
      </c>
      <c r="B17" s="28"/>
      <c r="C17" s="28"/>
      <c r="D17" s="28"/>
      <c r="E17" s="28"/>
      <c r="F17" s="28"/>
      <c r="G17" s="28"/>
      <c r="H17" s="28"/>
      <c r="I17" s="28"/>
      <c r="J17" s="11">
        <f>SUM(Tabell145678910[[#This Row],[Husdyrfôr]:[Annen bruk]])</f>
        <v>0</v>
      </c>
      <c r="K17" s="12"/>
    </row>
    <row r="18" spans="1:11" x14ac:dyDescent="0.25">
      <c r="A18" t="s">
        <v>144</v>
      </c>
      <c r="B18" s="28"/>
      <c r="C18" s="28"/>
      <c r="D18" s="28"/>
      <c r="E18" s="28"/>
      <c r="F18" s="28"/>
      <c r="G18" s="28"/>
      <c r="H18" s="28"/>
      <c r="I18" s="28"/>
      <c r="J18" s="11">
        <f>SUM(Tabell145678910[[#This Row],[Husdyrfôr]:[Annen bruk]])</f>
        <v>0</v>
      </c>
      <c r="K18" s="12"/>
    </row>
    <row r="19" spans="1:11" x14ac:dyDescent="0.25">
      <c r="A19" t="s">
        <v>145</v>
      </c>
      <c r="B19" s="28"/>
      <c r="C19" s="28"/>
      <c r="D19" s="28"/>
      <c r="E19" s="28"/>
      <c r="F19" s="28"/>
      <c r="G19" s="28"/>
      <c r="H19" s="28"/>
      <c r="I19" s="28"/>
      <c r="J19" s="11">
        <f>SUM(Tabell145678910[[#This Row],[Husdyrfôr]:[Annen bruk]])</f>
        <v>0</v>
      </c>
      <c r="K19" s="12"/>
    </row>
    <row r="20" spans="1:11" x14ac:dyDescent="0.25">
      <c r="A20" t="s">
        <v>146</v>
      </c>
      <c r="B20" s="28"/>
      <c r="C20" s="28"/>
      <c r="D20" s="28"/>
      <c r="E20" s="28"/>
      <c r="F20" s="28"/>
      <c r="G20" s="28"/>
      <c r="H20" s="28"/>
      <c r="I20" s="28"/>
      <c r="J20" s="11">
        <f>SUM(Tabell145678910[[#This Row],[Husdyrfôr]:[Annen bruk]])</f>
        <v>0</v>
      </c>
      <c r="K20" s="12"/>
    </row>
    <row r="21" spans="1:11" x14ac:dyDescent="0.25">
      <c r="A21" s="1" t="s">
        <v>14</v>
      </c>
      <c r="B21" s="3">
        <f>SUBTOTAL(109,Tabell145678910[ Råvare inn i råvaremottaket, antall tonn])</f>
        <v>0</v>
      </c>
      <c r="C21" s="3">
        <f>SUBTOTAL(109,Tabell145678910[Herav direkte fra produsent,     antall tonn])</f>
        <v>0</v>
      </c>
      <c r="D21" s="3">
        <f>SUBTOTAL(109,Tabell145678910[Husdyrfôr])</f>
        <v>0</v>
      </c>
      <c r="E21" s="3">
        <f>SUBTOTAL(109,Tabell145678910[Biobrensel])</f>
        <v>0</v>
      </c>
      <c r="F21" s="3">
        <f>SUBTOTAL(109,Tabell145678910[Kompost])</f>
        <v>0</v>
      </c>
      <c r="G21" s="3">
        <f>SUBTOTAL(109,Tabell145678910[Grønngjødsel])</f>
        <v>0</v>
      </c>
      <c r="H21" s="3">
        <f>SUBTOTAL(109,Tabell145678910[Annen bruk])</f>
        <v>0</v>
      </c>
      <c r="I21" s="2"/>
      <c r="J21" s="4">
        <f>SUBTOTAL(109,Tabell145678910[Sum matsvinn (kolonne G - K)])</f>
        <v>0</v>
      </c>
      <c r="K21" s="5"/>
    </row>
  </sheetData>
  <mergeCells count="2">
    <mergeCell ref="C5:D5"/>
    <mergeCell ref="E5:K5"/>
  </mergeCells>
  <conditionalFormatting sqref="I7:I20">
    <cfRule type="expression" priority="1" stopIfTrue="1">
      <formula>AND(H7&lt;&gt;0,I7&lt;&gt;"")</formula>
    </cfRule>
    <cfRule type="expression" dxfId="0" priority="2">
      <formula>H7&lt;&gt;0</formula>
    </cfRule>
  </conditionalFormatting>
  <pageMargins left="0.31496062992125984" right="0.31496062992125984" top="1.1811023622047245" bottom="0.74803149606299213" header="0.31496062992125984" footer="0.31496062992125984"/>
  <pageSetup paperSize="9" scale="51" orientation="landscape" verticalDpi="0" r:id="rId1"/>
  <headerFooter>
    <oddHeader>&amp;L&amp;G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verse xmlns="14cdb7ee-15b4-43dc-8dd5-3d7b2989c5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D9582B6A7F1F4BABECA120C4F16B7A" ma:contentTypeVersion="10" ma:contentTypeDescription="Opprett et nytt dokument." ma:contentTypeScope="" ma:versionID="4f2dc71c7fa1aabb77be286a52fd9d08">
  <xsd:schema xmlns:xsd="http://www.w3.org/2001/XMLSchema" xmlns:xs="http://www.w3.org/2001/XMLSchema" xmlns:p="http://schemas.microsoft.com/office/2006/metadata/properties" xmlns:ns2="14cdb7ee-15b4-43dc-8dd5-3d7b2989c5b5" xmlns:ns3="3400fc8f-8c35-4ab7-a702-49b3a0b70015" targetNamespace="http://schemas.microsoft.com/office/2006/metadata/properties" ma:root="true" ma:fieldsID="b2c3676690e34252cd62c572ef29be0a" ns2:_="" ns3:_="">
    <xsd:import namespace="14cdb7ee-15b4-43dc-8dd5-3d7b2989c5b5"/>
    <xsd:import namespace="3400fc8f-8c35-4ab7-a702-49b3a0b700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divers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db7ee-15b4-43dc-8dd5-3d7b2989c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iverse" ma:index="12" nillable="true" ma:displayName="diverse" ma:format="Dropdown" ma:internalName="diverse">
      <xsd:simpleType>
        <xsd:restriction base="dms:Choice">
          <xsd:enumeration value="ad hoc"/>
          <xsd:enumeration value="lmd"/>
          <xsd:enumeration value="Valg 3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0fc8f-8c35-4ab7-a702-49b3a0b700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393A3D-1DE2-4F98-AEA7-5312344C0056}">
  <ds:schemaRefs>
    <ds:schemaRef ds:uri="http://schemas.microsoft.com/office/2006/metadata/properties"/>
    <ds:schemaRef ds:uri="http://schemas.microsoft.com/office/infopath/2007/PartnerControls"/>
    <ds:schemaRef ds:uri="14cdb7ee-15b4-43dc-8dd5-3d7b2989c5b5"/>
  </ds:schemaRefs>
</ds:datastoreItem>
</file>

<file path=customXml/itemProps2.xml><?xml version="1.0" encoding="utf-8"?>
<ds:datastoreItem xmlns:ds="http://schemas.openxmlformats.org/officeDocument/2006/customXml" ds:itemID="{76391C4A-2ECF-4A90-BB8F-9CF06847FC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261610-DF95-40C1-B631-B7140CF49E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Veksthusgrønnsaker</vt:lpstr>
      <vt:lpstr>Frukt og bær</vt:lpstr>
      <vt:lpstr>Kålvekster</vt:lpstr>
      <vt:lpstr>Belgvekster</vt:lpstr>
      <vt:lpstr>Løkvekster</vt:lpstr>
      <vt:lpstr>Rotgrønnsaker og potet</vt:lpstr>
      <vt:lpstr>Salatvekster og urter på frilan</vt:lpstr>
      <vt:lpstr>Andre grønnsaker på friland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Forbord</dc:creator>
  <cp:lastModifiedBy>Alexandra Forbord</cp:lastModifiedBy>
  <cp:lastPrinted>2022-02-17T12:52:59Z</cp:lastPrinted>
  <dcterms:created xsi:type="dcterms:W3CDTF">2022-02-17T11:58:02Z</dcterms:created>
  <dcterms:modified xsi:type="dcterms:W3CDTF">2022-03-14T15:51:59Z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0x0101001ED9582B6A7F1F4BABECA120C4F16B7A</vt:lpwstr>
  </property>
</Properties>
</file>